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ローカルフォルダ\fukushi\R5\02-業務\03-電子化\01-申請書\計量情報システム用\最終版\"/>
    </mc:Choice>
  </mc:AlternateContent>
  <bookViews>
    <workbookView xWindow="21150" yWindow="0" windowWidth="13440" windowHeight="3360"/>
  </bookViews>
  <sheets>
    <sheet name="申請者情報" sheetId="15" r:id="rId1"/>
    <sheet name="識別表1" sheetId="2" r:id="rId2"/>
    <sheet name="識別表2" sheetId="10" r:id="rId3"/>
    <sheet name="識別表3" sheetId="11" r:id="rId4"/>
    <sheet name="識別表4" sheetId="12" r:id="rId5"/>
    <sheet name="識別表5" sheetId="13" r:id="rId6"/>
    <sheet name="申請書" sheetId="5" r:id="rId7"/>
    <sheet name="入力フォーム" sheetId="1" state="hidden"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13" l="1"/>
  <c r="D3" i="12"/>
  <c r="D3" i="11"/>
  <c r="D3" i="10"/>
  <c r="H12" i="13"/>
  <c r="C12" i="13"/>
  <c r="E11" i="13"/>
  <c r="H12" i="12"/>
  <c r="C12" i="12"/>
  <c r="E11" i="12"/>
  <c r="H12" i="11"/>
  <c r="C12" i="11"/>
  <c r="E11" i="11"/>
  <c r="H12" i="10"/>
  <c r="C12" i="10"/>
  <c r="E11" i="10"/>
  <c r="E8" i="5" l="1"/>
  <c r="E7" i="5"/>
  <c r="O5" i="1" l="1"/>
  <c r="M5" i="1"/>
  <c r="X5" i="1" l="1"/>
  <c r="E5" i="1"/>
  <c r="A5" i="1"/>
  <c r="D5" i="1"/>
  <c r="V5" i="1"/>
  <c r="L5" i="1"/>
  <c r="E6" i="5" l="1"/>
  <c r="AE9" i="1"/>
  <c r="AD9" i="1"/>
  <c r="AC9" i="1"/>
  <c r="AB9" i="1"/>
  <c r="AA9" i="1"/>
  <c r="Z9" i="1"/>
  <c r="AE8" i="1"/>
  <c r="AD8" i="1"/>
  <c r="AC8" i="1"/>
  <c r="AB8" i="1"/>
  <c r="AA8" i="1"/>
  <c r="Z8" i="1"/>
  <c r="AE7" i="1"/>
  <c r="AD7" i="1"/>
  <c r="AC7" i="1"/>
  <c r="AB7" i="1"/>
  <c r="AA7" i="1"/>
  <c r="Z7" i="1"/>
  <c r="AE6" i="1"/>
  <c r="AD6" i="1"/>
  <c r="AC6" i="1"/>
  <c r="AB6" i="1"/>
  <c r="AA6" i="1"/>
  <c r="Z6" i="1"/>
  <c r="AE5" i="1"/>
  <c r="AD5" i="1"/>
  <c r="AC5" i="1"/>
  <c r="AB5" i="1"/>
  <c r="AA5" i="1"/>
  <c r="Z5" i="1"/>
  <c r="D3" i="2"/>
  <c r="Y5" i="1" l="1"/>
  <c r="Y6" i="1"/>
  <c r="Y7" i="1"/>
  <c r="Y8" i="1"/>
  <c r="Y9" i="1"/>
  <c r="C5" i="1"/>
  <c r="O6" i="1"/>
  <c r="O7" i="1"/>
  <c r="O8" i="1"/>
  <c r="O9" i="1"/>
  <c r="E9" i="1" l="1"/>
  <c r="D9" i="1"/>
  <c r="E7" i="1"/>
  <c r="D7" i="1"/>
  <c r="E8" i="1"/>
  <c r="D8" i="1"/>
  <c r="E6" i="1"/>
  <c r="D6" i="1"/>
  <c r="A6" i="1"/>
  <c r="X6" i="1"/>
  <c r="A7" i="1"/>
  <c r="X7" i="1"/>
  <c r="A8" i="1"/>
  <c r="X8" i="1"/>
  <c r="A9" i="1"/>
  <c r="X9" i="1"/>
  <c r="C9" i="1"/>
  <c r="M9" i="1"/>
  <c r="V9" i="1"/>
  <c r="L9" i="1"/>
  <c r="C7" i="1"/>
  <c r="M7" i="1"/>
  <c r="V7" i="1"/>
  <c r="L7" i="1"/>
  <c r="C8" i="1"/>
  <c r="V8" i="1"/>
  <c r="M8" i="1"/>
  <c r="L8" i="1"/>
  <c r="C6" i="1"/>
  <c r="V6" i="1"/>
  <c r="M6" i="1"/>
  <c r="L6" i="1"/>
  <c r="A3" i="5"/>
  <c r="AY20" i="1" l="1"/>
  <c r="AY21" i="1"/>
  <c r="H12" i="2" l="1"/>
  <c r="Q8" i="1" l="1"/>
  <c r="P8" i="1"/>
  <c r="N8" i="1"/>
  <c r="Q9" i="1" l="1"/>
  <c r="Q7" i="1"/>
  <c r="Q6" i="1"/>
  <c r="N6" i="1" l="1"/>
  <c r="N7" i="1"/>
  <c r="N9" i="1"/>
  <c r="S9" i="1"/>
  <c r="W9" i="1"/>
  <c r="P6" i="1"/>
  <c r="W8" i="1" l="1"/>
  <c r="S8" i="1"/>
  <c r="P9" i="1"/>
  <c r="W7" i="1"/>
  <c r="P7" i="1"/>
  <c r="S7" i="1"/>
  <c r="S6" i="1"/>
  <c r="W6" i="1"/>
  <c r="Q5" i="1"/>
  <c r="I2" i="13"/>
  <c r="I2" i="12"/>
  <c r="I2" i="11"/>
  <c r="I2" i="10"/>
  <c r="I2" i="2"/>
  <c r="E11" i="2"/>
  <c r="N5" i="1" l="1"/>
  <c r="S5" i="1"/>
  <c r="W5" i="1"/>
  <c r="P5" i="1"/>
  <c r="C12" i="2"/>
  <c r="C17" i="5" l="1"/>
  <c r="B17" i="5" s="1"/>
  <c r="C18" i="5"/>
  <c r="C20" i="5"/>
  <c r="C19" i="5"/>
  <c r="A20" i="5" l="1"/>
  <c r="B20" i="5"/>
  <c r="A19" i="5"/>
  <c r="B19" i="5"/>
  <c r="A18" i="5"/>
  <c r="B18" i="5"/>
  <c r="A17" i="5"/>
  <c r="E19" i="5"/>
  <c r="F19" i="5"/>
  <c r="D19" i="5"/>
  <c r="F20" i="5"/>
  <c r="D20" i="5"/>
  <c r="E20" i="5"/>
  <c r="D18" i="5"/>
  <c r="E18" i="5"/>
  <c r="F18" i="5"/>
  <c r="D17" i="5"/>
  <c r="E17" i="5"/>
  <c r="F17" i="5"/>
  <c r="C16" i="5"/>
  <c r="A16" i="5" l="1"/>
  <c r="B16" i="5"/>
  <c r="E16" i="5"/>
  <c r="F16" i="5"/>
  <c r="F21" i="5" s="1"/>
  <c r="D16" i="5"/>
  <c r="C21" i="5"/>
</calcChain>
</file>

<file path=xl/sharedStrings.xml><?xml version="1.0" encoding="utf-8"?>
<sst xmlns="http://schemas.openxmlformats.org/spreadsheetml/2006/main" count="249" uniqueCount="123">
  <si>
    <t>申請者名</t>
    <rPh sb="0" eb="2">
      <t>シンセイ</t>
    </rPh>
    <rPh sb="2" eb="3">
      <t>シャ</t>
    </rPh>
    <rPh sb="3" eb="4">
      <t>メイ</t>
    </rPh>
    <phoneticPr fontId="1"/>
  </si>
  <si>
    <t>申請日</t>
    <rPh sb="0" eb="2">
      <t>シンセイ</t>
    </rPh>
    <rPh sb="2" eb="3">
      <t>ビ</t>
    </rPh>
    <phoneticPr fontId="1"/>
  </si>
  <si>
    <t>申請担当者</t>
    <rPh sb="0" eb="2">
      <t>シンセイ</t>
    </rPh>
    <rPh sb="2" eb="5">
      <t>タントウシャ</t>
    </rPh>
    <phoneticPr fontId="1"/>
  </si>
  <si>
    <t>氏名</t>
    <rPh sb="0" eb="2">
      <t>シメイ</t>
    </rPh>
    <phoneticPr fontId="1"/>
  </si>
  <si>
    <t>収受番号</t>
    <rPh sb="0" eb="2">
      <t>シュウジュ</t>
    </rPh>
    <rPh sb="2" eb="4">
      <t>バンゴウ</t>
    </rPh>
    <phoneticPr fontId="1"/>
  </si>
  <si>
    <t>号</t>
    <rPh sb="0" eb="1">
      <t>ゴウ</t>
    </rPh>
    <phoneticPr fontId="1"/>
  </si>
  <si>
    <t>／</t>
    <phoneticPr fontId="1"/>
  </si>
  <si>
    <t>受付日</t>
    <rPh sb="0" eb="3">
      <t>ウケツケビ</t>
    </rPh>
    <phoneticPr fontId="1"/>
  </si>
  <si>
    <t>受付者</t>
    <rPh sb="0" eb="2">
      <t>ウケツケ</t>
    </rPh>
    <rPh sb="2" eb="3">
      <t>シャ</t>
    </rPh>
    <phoneticPr fontId="1"/>
  </si>
  <si>
    <t>種別</t>
    <rPh sb="0" eb="2">
      <t>シュベツ</t>
    </rPh>
    <phoneticPr fontId="1"/>
  </si>
  <si>
    <t>能力</t>
  </si>
  <si>
    <t>数量</t>
  </si>
  <si>
    <t>検定実施記録</t>
    <rPh sb="0" eb="2">
      <t>ケンテイ</t>
    </rPh>
    <rPh sb="2" eb="4">
      <t>ジッシ</t>
    </rPh>
    <rPh sb="4" eb="6">
      <t>キロク</t>
    </rPh>
    <phoneticPr fontId="1"/>
  </si>
  <si>
    <t>検定数</t>
    <rPh sb="0" eb="2">
      <t>ケンテイ</t>
    </rPh>
    <rPh sb="2" eb="3">
      <t>スウ</t>
    </rPh>
    <phoneticPr fontId="1"/>
  </si>
  <si>
    <t>不合格</t>
    <rPh sb="0" eb="3">
      <t>フゴウカク</t>
    </rPh>
    <phoneticPr fontId="1"/>
  </si>
  <si>
    <t>合　格</t>
    <rPh sb="0" eb="1">
      <t>ゴウ</t>
    </rPh>
    <rPh sb="2" eb="3">
      <t>カク</t>
    </rPh>
    <phoneticPr fontId="1"/>
  </si>
  <si>
    <t>検定日</t>
    <rPh sb="0" eb="2">
      <t>ケンテイ</t>
    </rPh>
    <rPh sb="2" eb="3">
      <t>ビ</t>
    </rPh>
    <phoneticPr fontId="1"/>
  </si>
  <si>
    <t>検定実施者</t>
    <rPh sb="0" eb="2">
      <t>ケンテイ</t>
    </rPh>
    <rPh sb="2" eb="4">
      <t>ジッシ</t>
    </rPh>
    <rPh sb="4" eb="5">
      <t>シャ</t>
    </rPh>
    <phoneticPr fontId="1"/>
  </si>
  <si>
    <t>申請者引取確認</t>
    <rPh sb="0" eb="3">
      <t>シンセイシャ</t>
    </rPh>
    <rPh sb="3" eb="5">
      <t>ヒキト</t>
    </rPh>
    <rPh sb="5" eb="7">
      <t>カクニン</t>
    </rPh>
    <phoneticPr fontId="1"/>
  </si>
  <si>
    <t>検定合格証明</t>
    <rPh sb="0" eb="2">
      <t>ケンテイ</t>
    </rPh>
    <rPh sb="2" eb="4">
      <t>ゴウカク</t>
    </rPh>
    <rPh sb="4" eb="6">
      <t>ショウメイ</t>
    </rPh>
    <phoneticPr fontId="1"/>
  </si>
  <si>
    <t>通</t>
    <rPh sb="0" eb="1">
      <t>ツウ</t>
    </rPh>
    <phoneticPr fontId="1"/>
  </si>
  <si>
    <t>手数料</t>
  </si>
  <si>
    <t>手数料</t>
    <rPh sb="0" eb="3">
      <t>テスウリョウ</t>
    </rPh>
    <phoneticPr fontId="1"/>
  </si>
  <si>
    <r>
      <t>様式第１</t>
    </r>
    <r>
      <rPr>
        <sz val="10.5"/>
        <color rgb="FF00000A"/>
        <rFont val="ＭＳ 明朝"/>
        <family val="1"/>
        <charset val="128"/>
      </rPr>
      <t>（第</t>
    </r>
    <r>
      <rPr>
        <sz val="10.5"/>
        <color rgb="FF00000A"/>
        <rFont val="Century"/>
        <family val="1"/>
      </rPr>
      <t>3</t>
    </r>
    <r>
      <rPr>
        <sz val="10.5"/>
        <color rgb="FF00000A"/>
        <rFont val="ＭＳ 明朝"/>
        <family val="1"/>
        <charset val="128"/>
      </rPr>
      <t>条関係）</t>
    </r>
  </si>
  <si>
    <t>検定申請書</t>
  </si>
  <si>
    <t>東京都計量検定所長　殿</t>
  </si>
  <si>
    <t>下記の特定計量器につき、検定を受けたいので、申請します。</t>
  </si>
  <si>
    <t>１　検定を受けようとする特定計量器</t>
  </si>
  <si>
    <t>種類</t>
  </si>
  <si>
    <t>型式又は</t>
  </si>
  <si>
    <t>新品、</t>
  </si>
  <si>
    <t>１個当</t>
  </si>
  <si>
    <t>備考</t>
  </si>
  <si>
    <t>修理品</t>
  </si>
  <si>
    <t>たりの</t>
  </si>
  <si>
    <t>の別</t>
  </si>
  <si>
    <t>合計</t>
  </si>
  <si>
    <r>
      <t>2</t>
    </r>
    <r>
      <rPr>
        <sz val="10.5"/>
        <color rgb="FF00000A"/>
        <rFont val="ＭＳ 明朝"/>
        <family val="1"/>
        <charset val="128"/>
      </rPr>
      <t>　検定所以外の場所において検定を受けようとするときはその場所、理由及び検定を行うことを希望する期日</t>
    </r>
  </si>
  <si>
    <r>
      <t>　</t>
    </r>
    <r>
      <rPr>
        <sz val="10.5"/>
        <color rgb="FF00000A"/>
        <rFont val="Century"/>
        <family val="1"/>
      </rPr>
      <t>1</t>
    </r>
    <r>
      <rPr>
        <sz val="10.5"/>
        <color rgb="FF00000A"/>
        <rFont val="ＭＳ 明朝"/>
        <family val="1"/>
        <charset val="128"/>
      </rPr>
      <t>　用紙の大きさは、日本産業規格</t>
    </r>
    <r>
      <rPr>
        <sz val="10.5"/>
        <color rgb="FF00000A"/>
        <rFont val="Century"/>
        <family val="1"/>
      </rPr>
      <t>A 4</t>
    </r>
    <r>
      <rPr>
        <sz val="10.5"/>
        <color rgb="FF00000A"/>
        <rFont val="ＭＳ 明朝"/>
        <family val="1"/>
        <charset val="128"/>
      </rPr>
      <t>とすること。</t>
    </r>
  </si>
  <si>
    <r>
      <t>　</t>
    </r>
    <r>
      <rPr>
        <sz val="10.5"/>
        <color rgb="FF00000A"/>
        <rFont val="Century"/>
        <family val="1"/>
      </rPr>
      <t>2</t>
    </r>
    <r>
      <rPr>
        <sz val="10.5"/>
        <color rgb="FF00000A"/>
        <rFont val="ＭＳ 明朝"/>
        <family val="1"/>
        <charset val="128"/>
      </rPr>
      <t>　製造事業者の記号を使用している場合にあっては、氏名の欄の製造事業者名に添えて　　</t>
    </r>
    <r>
      <rPr>
        <sz val="10.5"/>
        <color rgb="FF00000A"/>
        <rFont val="Century"/>
        <family val="1"/>
      </rPr>
      <t xml:space="preserve">   </t>
    </r>
    <r>
      <rPr>
        <sz val="10.5"/>
        <color rgb="FF00000A"/>
        <rFont val="ＭＳ 明朝"/>
        <family val="1"/>
        <charset val="128"/>
      </rPr>
      <t>　　　　　
　　当該記号を記入すること。</t>
    </r>
    <phoneticPr fontId="1"/>
  </si>
  <si>
    <r>
      <t>　</t>
    </r>
    <r>
      <rPr>
        <sz val="10.5"/>
        <color rgb="FF00000A"/>
        <rFont val="Century"/>
        <family val="1"/>
      </rPr>
      <t>3</t>
    </r>
    <r>
      <rPr>
        <sz val="10.5"/>
        <color rgb="FF00000A"/>
        <rFont val="ＭＳ 明朝"/>
        <family val="1"/>
        <charset val="128"/>
      </rPr>
      <t>　型式の承認を受けた型式に属する特定計量器については型式承認番号を型式又は能力
　　の欄に記載すること。</t>
    </r>
    <phoneticPr fontId="1"/>
  </si>
  <si>
    <r>
      <t>　</t>
    </r>
    <r>
      <rPr>
        <sz val="10.5"/>
        <color rgb="FF00000A"/>
        <rFont val="Century"/>
        <family val="1"/>
      </rPr>
      <t>4</t>
    </r>
    <r>
      <rPr>
        <sz val="10.5"/>
        <color rgb="FF00000A"/>
        <rFont val="ＭＳ 明朝"/>
        <family val="1"/>
        <charset val="128"/>
      </rPr>
      <t>　変成器付電気計器検査を同時に申請するものにあっては、その旨を備考欄に記載する
　　こと。</t>
    </r>
    <phoneticPr fontId="1"/>
  </si>
  <si>
    <t>申請者住所</t>
    <rPh sb="0" eb="3">
      <t>シンセイシャ</t>
    </rPh>
    <rPh sb="3" eb="5">
      <t>ジュウショ</t>
    </rPh>
    <phoneticPr fontId="1"/>
  </si>
  <si>
    <t>料金表</t>
    <rPh sb="0" eb="2">
      <t>リョウキン</t>
    </rPh>
    <rPh sb="2" eb="3">
      <t>ヒョウ</t>
    </rPh>
    <phoneticPr fontId="1"/>
  </si>
  <si>
    <t>区分</t>
    <rPh sb="0" eb="2">
      <t>クブン</t>
    </rPh>
    <phoneticPr fontId="1"/>
  </si>
  <si>
    <t>備　考</t>
    <rPh sb="0" eb="1">
      <t>ビ</t>
    </rPh>
    <rPh sb="2" eb="3">
      <t>コウ</t>
    </rPh>
    <phoneticPr fontId="1"/>
  </si>
  <si>
    <t>型式番号</t>
    <rPh sb="0" eb="2">
      <t>カタシキ</t>
    </rPh>
    <rPh sb="2" eb="4">
      <t>バンゴウ</t>
    </rPh>
    <phoneticPr fontId="1"/>
  </si>
  <si>
    <t>個　　数</t>
    <rPh sb="0" eb="1">
      <t>コ</t>
    </rPh>
    <rPh sb="3" eb="4">
      <t>スウ</t>
    </rPh>
    <phoneticPr fontId="1"/>
  </si>
  <si>
    <t>質　　量</t>
    <rPh sb="0" eb="1">
      <t>シツ</t>
    </rPh>
    <rPh sb="3" eb="4">
      <t>リョウ</t>
    </rPh>
    <phoneticPr fontId="1"/>
  </si>
  <si>
    <t>手数料
区分</t>
    <rPh sb="0" eb="3">
      <t>テスウリョウ</t>
    </rPh>
    <rPh sb="4" eb="6">
      <t>クブン</t>
    </rPh>
    <phoneticPr fontId="1"/>
  </si>
  <si>
    <t>不合格理由</t>
    <rPh sb="0" eb="3">
      <t>フゴウカク</t>
    </rPh>
    <rPh sb="3" eb="5">
      <t>リユウ</t>
    </rPh>
    <phoneticPr fontId="1"/>
  </si>
  <si>
    <t>器差</t>
    <rPh sb="0" eb="2">
      <t>キサ</t>
    </rPh>
    <phoneticPr fontId="1"/>
  </si>
  <si>
    <t>表記</t>
    <rPh sb="0" eb="2">
      <t>ヒョウキ</t>
    </rPh>
    <phoneticPr fontId="1"/>
  </si>
  <si>
    <t>材質</t>
    <rPh sb="0" eb="2">
      <t>ザイシツ</t>
    </rPh>
    <phoneticPr fontId="1"/>
  </si>
  <si>
    <t>メッキ</t>
    <phoneticPr fontId="1"/>
  </si>
  <si>
    <t>緊着</t>
    <rPh sb="0" eb="1">
      <t>キン</t>
    </rPh>
    <rPh sb="1" eb="2">
      <t>チャク</t>
    </rPh>
    <phoneticPr fontId="1"/>
  </si>
  <si>
    <t>機構</t>
    <rPh sb="0" eb="2">
      <t>キコウ</t>
    </rPh>
    <phoneticPr fontId="1"/>
  </si>
  <si>
    <t>分銅</t>
    <rPh sb="0" eb="2">
      <t>フンドウ</t>
    </rPh>
    <phoneticPr fontId="1"/>
  </si>
  <si>
    <t>分類</t>
    <rPh sb="0" eb="2">
      <t>ブンルイ</t>
    </rPh>
    <phoneticPr fontId="1"/>
  </si>
  <si>
    <t>合格証明願　発行枚数</t>
    <rPh sb="0" eb="2">
      <t>ゴウカク</t>
    </rPh>
    <rPh sb="2" eb="5">
      <t>ショウメイネガ</t>
    </rPh>
    <rPh sb="6" eb="8">
      <t>ハッコウ</t>
    </rPh>
    <rPh sb="8" eb="10">
      <t>マイスウ</t>
    </rPh>
    <phoneticPr fontId="1"/>
  </si>
  <si>
    <t>電話番号</t>
    <rPh sb="0" eb="2">
      <t>デンワ</t>
    </rPh>
    <rPh sb="2" eb="4">
      <t>バンゴウ</t>
    </rPh>
    <phoneticPr fontId="1"/>
  </si>
  <si>
    <t>申請者氏名（代表者名）</t>
    <rPh sb="0" eb="3">
      <t>シンセイシャ</t>
    </rPh>
    <rPh sb="3" eb="5">
      <t>シメイ</t>
    </rPh>
    <rPh sb="6" eb="9">
      <t>ダイヒョウシャ</t>
    </rPh>
    <rPh sb="9" eb="10">
      <t>メイ</t>
    </rPh>
    <phoneticPr fontId="1"/>
  </si>
  <si>
    <t>申請者名称（組織名）</t>
    <rPh sb="0" eb="3">
      <t>シンセイシャ</t>
    </rPh>
    <rPh sb="3" eb="5">
      <t>メイショウ</t>
    </rPh>
    <rPh sb="6" eb="9">
      <t>ソシキメイ</t>
    </rPh>
    <phoneticPr fontId="1"/>
  </si>
  <si>
    <t>申請者は、申請者情報および識別表1～5タブの黄色セルのみ記入</t>
    <rPh sb="5" eb="8">
      <t>シンセイシャ</t>
    </rPh>
    <rPh sb="8" eb="10">
      <t>ジョウホウ</t>
    </rPh>
    <phoneticPr fontId="1"/>
  </si>
  <si>
    <t>申請書名称</t>
    <rPh sb="0" eb="3">
      <t>シンセイショ</t>
    </rPh>
    <rPh sb="3" eb="5">
      <t>メイショウ</t>
    </rPh>
    <phoneticPr fontId="1"/>
  </si>
  <si>
    <t>　　　　　　　質量計（分銅）検定識別表</t>
    <rPh sb="7" eb="9">
      <t>シツリョウ</t>
    </rPh>
    <rPh sb="9" eb="10">
      <t>ケイ</t>
    </rPh>
    <rPh sb="11" eb="13">
      <t>フンドウ</t>
    </rPh>
    <rPh sb="14" eb="16">
      <t>ケンテイ</t>
    </rPh>
    <rPh sb="16" eb="18">
      <t>シキベツ</t>
    </rPh>
    <rPh sb="18" eb="19">
      <t>ヒョウ</t>
    </rPh>
    <phoneticPr fontId="1"/>
  </si>
  <si>
    <t>　　　　　　　質量計（分銅）検定識別表</t>
    <rPh sb="7" eb="9">
      <t>シツリョウ</t>
    </rPh>
    <rPh sb="9" eb="10">
      <t>ケイ</t>
    </rPh>
    <rPh sb="14" eb="16">
      <t>ケンテイ</t>
    </rPh>
    <rPh sb="16" eb="18">
      <t>シキベツ</t>
    </rPh>
    <rPh sb="18" eb="19">
      <t>ヒョウ</t>
    </rPh>
    <phoneticPr fontId="1"/>
  </si>
  <si>
    <t>枝番</t>
    <rPh sb="0" eb="2">
      <t>エダバン</t>
    </rPh>
    <phoneticPr fontId="1"/>
  </si>
  <si>
    <t>申請者</t>
    <rPh sb="0" eb="3">
      <t>シンセイシャ</t>
    </rPh>
    <phoneticPr fontId="1"/>
  </si>
  <si>
    <t>器差</t>
    <phoneticPr fontId="1"/>
  </si>
  <si>
    <t>表記</t>
    <phoneticPr fontId="1"/>
  </si>
  <si>
    <t>材質</t>
    <phoneticPr fontId="1"/>
  </si>
  <si>
    <t>メッキ</t>
    <phoneticPr fontId="1"/>
  </si>
  <si>
    <t>緊着</t>
    <phoneticPr fontId="1"/>
  </si>
  <si>
    <t>その他</t>
    <phoneticPr fontId="1"/>
  </si>
  <si>
    <t>分銅</t>
    <rPh sb="0" eb="2">
      <t>フンドウ</t>
    </rPh>
    <phoneticPr fontId="1"/>
  </si>
  <si>
    <t>料金</t>
    <rPh sb="0" eb="2">
      <t>リョウキン</t>
    </rPh>
    <phoneticPr fontId="1"/>
  </si>
  <si>
    <t>器差</t>
    <rPh sb="0" eb="1">
      <t>キ</t>
    </rPh>
    <rPh sb="1" eb="2">
      <t>サ</t>
    </rPh>
    <phoneticPr fontId="1"/>
  </si>
  <si>
    <t xml:space="preserve">                      申請者　住　　　　所　  　　　    　　　　</t>
    <phoneticPr fontId="1"/>
  </si>
  <si>
    <t>氏　　　　名</t>
  </si>
  <si>
    <t>分銅検定申請入力フォーム</t>
    <rPh sb="0" eb="2">
      <t>フンドウ</t>
    </rPh>
    <rPh sb="4" eb="6">
      <t>シンセイ</t>
    </rPh>
    <phoneticPr fontId="1"/>
  </si>
  <si>
    <t>申請情報</t>
    <rPh sb="0" eb="2">
      <t>シンセイ</t>
    </rPh>
    <rPh sb="2" eb="4">
      <t>ジョウホウ</t>
    </rPh>
    <phoneticPr fontId="1"/>
  </si>
  <si>
    <t>実績情報</t>
    <rPh sb="0" eb="2">
      <t>ジッセキ</t>
    </rPh>
    <rPh sb="2" eb="4">
      <t>ジョウホウ</t>
    </rPh>
    <phoneticPr fontId="1"/>
  </si>
  <si>
    <t>申請番号</t>
    <rPh sb="0" eb="2">
      <t>シンセイ</t>
    </rPh>
    <rPh sb="2" eb="4">
      <t>バンゴウ</t>
    </rPh>
    <phoneticPr fontId="1"/>
  </si>
  <si>
    <t>依頼人</t>
    <rPh sb="0" eb="3">
      <t>イライニン</t>
    </rPh>
    <phoneticPr fontId="1"/>
  </si>
  <si>
    <t>依頼人
住所</t>
    <rPh sb="0" eb="3">
      <t>イライニン</t>
    </rPh>
    <rPh sb="4" eb="6">
      <t>ジュウショ</t>
    </rPh>
    <phoneticPr fontId="1"/>
  </si>
  <si>
    <t>代理人</t>
    <rPh sb="0" eb="3">
      <t>ダイリニン</t>
    </rPh>
    <phoneticPr fontId="1"/>
  </si>
  <si>
    <t>申請数</t>
    <rPh sb="0" eb="2">
      <t>シンセイ</t>
    </rPh>
    <rPh sb="2" eb="3">
      <t>スウ</t>
    </rPh>
    <phoneticPr fontId="1"/>
  </si>
  <si>
    <t>再申請</t>
    <rPh sb="0" eb="3">
      <t>サイシンセイ</t>
    </rPh>
    <phoneticPr fontId="1"/>
  </si>
  <si>
    <t>電子/窓口</t>
    <rPh sb="0" eb="2">
      <t>デンシ</t>
    </rPh>
    <rPh sb="3" eb="5">
      <t>マドグチ</t>
    </rPh>
    <phoneticPr fontId="1"/>
  </si>
  <si>
    <t>大分類</t>
    <rPh sb="0" eb="1">
      <t>ダイ</t>
    </rPh>
    <rPh sb="1" eb="3">
      <t>ブンルイ</t>
    </rPh>
    <phoneticPr fontId="1"/>
  </si>
  <si>
    <t>中分類</t>
    <rPh sb="0" eb="3">
      <t>チュウブンルイ</t>
    </rPh>
    <phoneticPr fontId="1"/>
  </si>
  <si>
    <t>小分類</t>
    <rPh sb="0" eb="3">
      <t>ショウブンルイ</t>
    </rPh>
    <phoneticPr fontId="1"/>
  </si>
  <si>
    <t>新品／修理</t>
    <rPh sb="0" eb="2">
      <t>シンピン</t>
    </rPh>
    <rPh sb="3" eb="5">
      <t>シュウリ</t>
    </rPh>
    <phoneticPr fontId="1"/>
  </si>
  <si>
    <t>手数料単価</t>
    <rPh sb="0" eb="3">
      <t>テスウリョウ</t>
    </rPh>
    <rPh sb="3" eb="5">
      <t>タンカ</t>
    </rPh>
    <phoneticPr fontId="1"/>
  </si>
  <si>
    <t>加算手数料</t>
    <rPh sb="0" eb="2">
      <t>カサン</t>
    </rPh>
    <rPh sb="2" eb="5">
      <t>テスウリョウ</t>
    </rPh>
    <phoneticPr fontId="1"/>
  </si>
  <si>
    <t>免除</t>
    <rPh sb="0" eb="2">
      <t>メンジョ</t>
    </rPh>
    <phoneticPr fontId="1"/>
  </si>
  <si>
    <t>検定予定日</t>
    <rPh sb="0" eb="2">
      <t>ケンテイ</t>
    </rPh>
    <rPh sb="2" eb="5">
      <t>ヨテイビ</t>
    </rPh>
    <phoneticPr fontId="1"/>
  </si>
  <si>
    <t>担当</t>
    <rPh sb="0" eb="2">
      <t>タントウ</t>
    </rPh>
    <phoneticPr fontId="1"/>
  </si>
  <si>
    <t>不合格数</t>
    <rPh sb="0" eb="3">
      <t>フゴウカク</t>
    </rPh>
    <rPh sb="3" eb="4">
      <t>スウ</t>
    </rPh>
    <phoneticPr fontId="1"/>
  </si>
  <si>
    <t>不合格理由</t>
    <phoneticPr fontId="1"/>
  </si>
  <si>
    <t>検定者1</t>
    <rPh sb="0" eb="2">
      <t>ケンテイ</t>
    </rPh>
    <rPh sb="2" eb="3">
      <t>シャ</t>
    </rPh>
    <phoneticPr fontId="1"/>
  </si>
  <si>
    <t>検定者2</t>
    <rPh sb="0" eb="2">
      <t>ケンテイ</t>
    </rPh>
    <rPh sb="2" eb="3">
      <t>シャ</t>
    </rPh>
    <phoneticPr fontId="1"/>
  </si>
  <si>
    <t>検定者3</t>
    <rPh sb="0" eb="2">
      <t>ケンテイ</t>
    </rPh>
    <rPh sb="2" eb="3">
      <t>シャ</t>
    </rPh>
    <phoneticPr fontId="1"/>
  </si>
  <si>
    <t>成績書
番号</t>
    <rPh sb="0" eb="2">
      <t>セイセキ</t>
    </rPh>
    <rPh sb="2" eb="3">
      <t>ショ</t>
    </rPh>
    <rPh sb="4" eb="6">
      <t>バンゴウ</t>
    </rPh>
    <phoneticPr fontId="1"/>
  </si>
  <si>
    <t>発行日</t>
    <rPh sb="0" eb="2">
      <t>ハッコウ</t>
    </rPh>
    <rPh sb="2" eb="3">
      <t>ビ</t>
    </rPh>
    <phoneticPr fontId="1"/>
  </si>
  <si>
    <t>発行
部数</t>
    <rPh sb="0" eb="2">
      <t>ハッコウ</t>
    </rPh>
    <rPh sb="3" eb="5">
      <t>ブスウ</t>
    </rPh>
    <phoneticPr fontId="1"/>
  </si>
  <si>
    <t>備考</t>
    <rPh sb="0" eb="2">
      <t>ビコウ</t>
    </rPh>
    <phoneticPr fontId="1"/>
  </si>
  <si>
    <t>理由1</t>
    <rPh sb="0" eb="2">
      <t>リユウ</t>
    </rPh>
    <phoneticPr fontId="1"/>
  </si>
  <si>
    <t>理由2</t>
    <rPh sb="0" eb="2">
      <t>リユウ</t>
    </rPh>
    <phoneticPr fontId="1"/>
  </si>
  <si>
    <t>理由3</t>
    <rPh sb="0" eb="2">
      <t>リユウ</t>
    </rPh>
    <phoneticPr fontId="1"/>
  </si>
  <si>
    <t>理由4</t>
    <rPh sb="0" eb="2">
      <t>リユウ</t>
    </rPh>
    <phoneticPr fontId="1"/>
  </si>
  <si>
    <t>理由5</t>
    <rPh sb="0" eb="2">
      <t>リユウ</t>
    </rPh>
    <phoneticPr fontId="1"/>
  </si>
  <si>
    <t>理由6</t>
    <rPh sb="0" eb="2">
      <t>リユウ</t>
    </rPh>
    <phoneticPr fontId="1"/>
  </si>
  <si>
    <t>理由7</t>
    <rPh sb="0" eb="2">
      <t>リユウ</t>
    </rPh>
    <phoneticPr fontId="1"/>
  </si>
  <si>
    <t>理由8</t>
    <rPh sb="0" eb="2">
      <t>リユウ</t>
    </rPh>
    <phoneticPr fontId="1"/>
  </si>
  <si>
    <t>理由9</t>
    <rPh sb="0" eb="2">
      <t>リユウ</t>
    </rPh>
    <phoneticPr fontId="1"/>
  </si>
  <si>
    <t>理由10</t>
    <rPh sb="0" eb="2">
      <t>リユウ</t>
    </rPh>
    <phoneticPr fontId="1"/>
  </si>
  <si>
    <t>200g以下</t>
    <rPh sb="4" eb="6">
      <t>イカ</t>
    </rPh>
    <phoneticPr fontId="1"/>
  </si>
  <si>
    <t>200g超え</t>
    <rPh sb="4" eb="5">
      <t>コ</t>
    </rPh>
    <phoneticPr fontId="1"/>
  </si>
  <si>
    <t>納付日</t>
    <rPh sb="0" eb="2">
      <t>ノウフ</t>
    </rPh>
    <rPh sb="2" eb="3">
      <t>ビ</t>
    </rPh>
    <phoneticPr fontId="1"/>
  </si>
  <si>
    <t>再検定</t>
    <rPh sb="0" eb="3">
      <t>サイケンテイ</t>
    </rPh>
    <phoneticPr fontId="1"/>
  </si>
  <si>
    <t>ver.20240209</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</si>
</sst>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DBNum3][$-411]ggge&quot;年&quot;m&quot;月&quot;d&quot;日&quot;;@"/>
    <numFmt numFmtId="178" formatCode="yyyy/m/d;@"/>
    <numFmt numFmtId="179" formatCode="0_);[Red]\(0\)"/>
  </numFmts>
  <fonts count="16"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6"/>
      <color theme="1"/>
      <name val="游ゴシック"/>
      <family val="2"/>
      <charset val="128"/>
      <scheme val="minor"/>
    </font>
    <font>
      <sz val="10.5"/>
      <color rgb="FF00000A"/>
      <name val="ＭＳ ゴシック"/>
      <family val="3"/>
      <charset val="128"/>
    </font>
    <font>
      <sz val="10.5"/>
      <color rgb="FF00000A"/>
      <name val="ＭＳ 明朝"/>
      <family val="1"/>
      <charset val="128"/>
    </font>
    <font>
      <sz val="10.5"/>
      <color rgb="FF00000A"/>
      <name val="Century"/>
      <family val="1"/>
    </font>
    <font>
      <sz val="10.5"/>
      <color rgb="FF00000A"/>
      <name val="ＭＳ Ｐ明朝"/>
      <family val="1"/>
      <charset val="128"/>
    </font>
    <font>
      <sz val="9"/>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9"/>
      <color theme="1"/>
      <name val="游ゴシック"/>
      <family val="3"/>
      <charset val="128"/>
      <scheme val="minor"/>
    </font>
    <font>
      <sz val="14"/>
      <color theme="1"/>
      <name val="游ゴシック"/>
      <family val="3"/>
      <charset val="128"/>
      <scheme val="minor"/>
    </font>
    <font>
      <sz val="11"/>
      <color rgb="FFFF0000"/>
      <name val="游ゴシック"/>
      <family val="2"/>
      <charset val="128"/>
      <scheme val="minor"/>
    </font>
    <font>
      <sz val="11"/>
      <name val="游ゴシック"/>
      <family val="2"/>
      <charset val="128"/>
      <scheme val="minor"/>
    </font>
    <font>
      <sz val="10.5"/>
      <color theme="1"/>
      <name val="ＭＳ 明朝"/>
      <family val="1"/>
      <charset val="128"/>
    </font>
  </fonts>
  <fills count="8">
    <fill>
      <patternFill patternType="none"/>
    </fill>
    <fill>
      <patternFill patternType="gray125"/>
    </fill>
    <fill>
      <patternFill patternType="solid">
        <fgColor rgb="FFFFFFFF"/>
        <bgColor indexed="64"/>
      </patternFill>
    </fill>
    <fill>
      <patternFill patternType="solid">
        <fgColor rgb="FFFFFF99"/>
        <bgColor indexed="64"/>
      </patternFill>
    </fill>
    <fill>
      <patternFill patternType="solid">
        <fgColor theme="4" tint="0.79998168889431442"/>
        <bgColor indexed="64"/>
      </patternFill>
    </fill>
    <fill>
      <patternFill patternType="solid">
        <fgColor theme="4"/>
        <bgColor indexed="64"/>
      </patternFill>
    </fill>
    <fill>
      <patternFill patternType="solid">
        <fgColor theme="7"/>
        <bgColor indexed="64"/>
      </patternFill>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double">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7">
    <xf numFmtId="0" fontId="0" fillId="0" borderId="0" xfId="0">
      <alignment vertical="center"/>
    </xf>
    <xf numFmtId="0" fontId="3" fillId="0" borderId="0" xfId="0" applyFont="1" applyAlignment="1">
      <alignment vertical="center"/>
    </xf>
    <xf numFmtId="0" fontId="2" fillId="0" borderId="0" xfId="0" applyFont="1">
      <alignment vertical="center"/>
    </xf>
    <xf numFmtId="0" fontId="0" fillId="0" borderId="1" xfId="0" applyBorder="1">
      <alignment vertical="center"/>
    </xf>
    <xf numFmtId="0" fontId="6" fillId="0" borderId="0" xfId="0" applyFont="1" applyAlignment="1">
      <alignment horizontal="justify" vertical="center"/>
    </xf>
    <xf numFmtId="0" fontId="5" fillId="2" borderId="4" xfId="0" applyFont="1" applyFill="1" applyBorder="1" applyAlignment="1">
      <alignment horizontal="left"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left" vertical="center" wrapText="1"/>
    </xf>
    <xf numFmtId="0" fontId="5" fillId="2" borderId="5" xfId="0" applyFont="1" applyFill="1" applyBorder="1" applyAlignment="1">
      <alignment horizontal="center" vertical="center" wrapText="1"/>
    </xf>
    <xf numFmtId="0" fontId="0" fillId="2" borderId="6" xfId="0" applyFill="1" applyBorder="1" applyAlignment="1">
      <alignment vertical="center" wrapText="1"/>
    </xf>
    <xf numFmtId="0" fontId="5" fillId="2" borderId="6" xfId="0" applyFont="1" applyFill="1" applyBorder="1" applyAlignment="1">
      <alignment horizontal="left" vertical="center" wrapText="1"/>
    </xf>
    <xf numFmtId="0" fontId="5" fillId="2" borderId="6"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0" fillId="0" borderId="1" xfId="0" applyBorder="1" applyAlignment="1">
      <alignment horizontal="center" vertical="center"/>
    </xf>
    <xf numFmtId="0" fontId="10" fillId="0" borderId="2" xfId="0" applyFont="1" applyBorder="1" applyAlignment="1">
      <alignment vertical="center"/>
    </xf>
    <xf numFmtId="0" fontId="10" fillId="0" borderId="3" xfId="0" applyFont="1" applyBorder="1" applyAlignment="1">
      <alignment horizontal="left" vertical="center"/>
    </xf>
    <xf numFmtId="0" fontId="3" fillId="0" borderId="7" xfId="0" applyFont="1" applyBorder="1" applyAlignment="1">
      <alignment vertical="center"/>
    </xf>
    <xf numFmtId="0" fontId="0" fillId="0" borderId="1" xfId="0" applyFont="1" applyBorder="1" applyAlignment="1">
      <alignment horizontal="center" vertical="center"/>
    </xf>
    <xf numFmtId="38" fontId="6" fillId="2" borderId="1" xfId="1" applyFont="1" applyFill="1" applyBorder="1" applyAlignment="1">
      <alignment horizontal="center" vertical="center" wrapText="1"/>
    </xf>
    <xf numFmtId="0" fontId="0" fillId="0" borderId="0" xfId="0">
      <alignment vertical="center"/>
    </xf>
    <xf numFmtId="0" fontId="0" fillId="0" borderId="0" xfId="0" applyFill="1" applyBorder="1" applyAlignment="1">
      <alignment horizontal="center" vertical="center"/>
    </xf>
    <xf numFmtId="0" fontId="0" fillId="0" borderId="0" xfId="0">
      <alignment vertical="center"/>
    </xf>
    <xf numFmtId="0" fontId="0" fillId="0" borderId="1" xfId="0" applyBorder="1" applyAlignment="1">
      <alignment horizontal="center" vertical="center"/>
    </xf>
    <xf numFmtId="0" fontId="0" fillId="0" borderId="0" xfId="0" applyFill="1" applyBorder="1">
      <alignment vertical="center"/>
    </xf>
    <xf numFmtId="0" fontId="0" fillId="0" borderId="0" xfId="0" applyBorder="1">
      <alignment vertical="center"/>
    </xf>
    <xf numFmtId="0" fontId="0" fillId="0" borderId="0" xfId="0">
      <alignment vertical="center"/>
    </xf>
    <xf numFmtId="0" fontId="10" fillId="3" borderId="2" xfId="0" applyFont="1" applyFill="1" applyBorder="1" applyAlignment="1" applyProtection="1">
      <alignment vertical="center"/>
      <protection locked="0"/>
    </xf>
    <xf numFmtId="0" fontId="13" fillId="0" borderId="0" xfId="0" applyFont="1">
      <alignment vertical="center"/>
    </xf>
    <xf numFmtId="0" fontId="15" fillId="0" borderId="0" xfId="0" applyFont="1" applyAlignment="1">
      <alignment vertical="center"/>
    </xf>
    <xf numFmtId="0" fontId="15" fillId="0" borderId="0" xfId="0" applyFont="1" applyAlignment="1">
      <alignment horizontal="right" vertical="center"/>
    </xf>
    <xf numFmtId="0" fontId="5" fillId="0" borderId="0" xfId="0" applyFont="1" applyAlignment="1">
      <alignment horizontal="justify" vertical="center"/>
    </xf>
    <xf numFmtId="0" fontId="15" fillId="0" borderId="0" xfId="0" applyFont="1">
      <alignment vertical="center"/>
    </xf>
    <xf numFmtId="0" fontId="5" fillId="0" borderId="0" xfId="0" applyFont="1" applyAlignment="1">
      <alignment vertical="center" wrapText="1"/>
    </xf>
    <xf numFmtId="0" fontId="0" fillId="0" borderId="0" xfId="0" applyAlignment="1">
      <alignment vertical="center"/>
    </xf>
    <xf numFmtId="0" fontId="0" fillId="0" borderId="0" xfId="0">
      <alignment vertical="center"/>
    </xf>
    <xf numFmtId="178" fontId="0" fillId="0" borderId="1" xfId="0" applyNumberFormat="1" applyBorder="1">
      <alignment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0" xfId="0">
      <alignment vertical="center"/>
    </xf>
    <xf numFmtId="0" fontId="10" fillId="0" borderId="10" xfId="0" applyFont="1" applyBorder="1">
      <alignment vertical="center"/>
    </xf>
    <xf numFmtId="0" fontId="10" fillId="0" borderId="11" xfId="0" applyFont="1" applyBorder="1">
      <alignment vertical="center"/>
    </xf>
    <xf numFmtId="0" fontId="10" fillId="0" borderId="12" xfId="0" applyFont="1" applyBorder="1">
      <alignment vertical="center"/>
    </xf>
    <xf numFmtId="0" fontId="0" fillId="0" borderId="8" xfId="0" applyBorder="1">
      <alignment vertical="center"/>
    </xf>
    <xf numFmtId="178" fontId="0" fillId="0" borderId="1" xfId="0" applyNumberFormat="1" applyBorder="1" applyAlignment="1">
      <alignment horizontal="center" vertical="center"/>
    </xf>
    <xf numFmtId="179" fontId="0" fillId="0" borderId="1" xfId="0" applyNumberFormat="1" applyBorder="1" applyAlignment="1">
      <alignment horizontal="center" vertical="center"/>
    </xf>
    <xf numFmtId="0" fontId="0" fillId="7" borderId="1" xfId="0" applyFill="1" applyBorder="1">
      <alignment vertical="center"/>
    </xf>
    <xf numFmtId="0" fontId="0" fillId="0" borderId="0" xfId="0">
      <alignment vertical="center"/>
    </xf>
    <xf numFmtId="0" fontId="0" fillId="0" borderId="10" xfId="0" applyBorder="1">
      <alignment vertical="center"/>
    </xf>
    <xf numFmtId="0" fontId="0" fillId="4" borderId="30" xfId="0" applyFill="1" applyBorder="1" applyAlignment="1" applyProtection="1">
      <alignment horizontal="center" vertical="center"/>
      <protection locked="0"/>
    </xf>
    <xf numFmtId="0" fontId="0" fillId="0" borderId="31" xfId="0" applyFill="1" applyBorder="1" applyAlignment="1">
      <alignment horizontal="right" vertical="center"/>
    </xf>
    <xf numFmtId="0" fontId="0" fillId="0" borderId="1" xfId="0" applyBorder="1" applyAlignment="1">
      <alignment horizontal="center" vertical="center"/>
    </xf>
    <xf numFmtId="0" fontId="0" fillId="0" borderId="10" xfId="0" applyBorder="1" applyAlignment="1">
      <alignment horizontal="center" vertical="center"/>
    </xf>
    <xf numFmtId="176" fontId="14" fillId="3" borderId="12" xfId="0" applyNumberFormat="1" applyFont="1" applyFill="1" applyBorder="1" applyAlignment="1" applyProtection="1">
      <alignment horizontal="center" vertical="center" shrinkToFit="1"/>
      <protection locked="0"/>
    </xf>
    <xf numFmtId="176" fontId="14" fillId="3" borderId="1" xfId="0" applyNumberFormat="1" applyFont="1" applyFill="1" applyBorder="1" applyAlignment="1" applyProtection="1">
      <alignment horizontal="center" vertical="center" shrinkToFit="1"/>
      <protection locked="0"/>
    </xf>
    <xf numFmtId="0" fontId="14" fillId="3" borderId="12" xfId="0" applyFont="1" applyFill="1" applyBorder="1" applyAlignment="1" applyProtection="1">
      <alignment horizontal="center" vertical="center" shrinkToFit="1"/>
      <protection locked="0"/>
    </xf>
    <xf numFmtId="0" fontId="14" fillId="3" borderId="1" xfId="0" applyFont="1" applyFill="1" applyBorder="1" applyAlignment="1" applyProtection="1">
      <alignment horizontal="center" vertical="center" shrinkToFit="1"/>
      <protection locked="0"/>
    </xf>
    <xf numFmtId="0" fontId="0" fillId="3" borderId="3" xfId="0" applyFill="1" applyBorder="1" applyAlignment="1" applyProtection="1">
      <alignment horizontal="center" vertical="center" shrinkToFit="1"/>
      <protection locked="0"/>
    </xf>
    <xf numFmtId="0" fontId="0" fillId="3" borderId="1" xfId="0" applyFill="1" applyBorder="1" applyAlignment="1" applyProtection="1">
      <alignment horizontal="center" vertical="center" shrinkToFit="1"/>
      <protection locked="0"/>
    </xf>
    <xf numFmtId="0" fontId="14" fillId="3" borderId="12" xfId="0" applyNumberFormat="1" applyFont="1" applyFill="1" applyBorder="1" applyAlignment="1" applyProtection="1">
      <alignment horizontal="center" vertical="center" shrinkToFit="1"/>
      <protection locked="0"/>
    </xf>
    <xf numFmtId="0" fontId="14" fillId="3" borderId="1" xfId="0" applyNumberFormat="1" applyFont="1" applyFill="1" applyBorder="1" applyAlignment="1" applyProtection="1">
      <alignment horizontal="center" vertical="center" shrinkToFit="1"/>
      <protection locked="0"/>
    </xf>
    <xf numFmtId="0" fontId="0" fillId="0" borderId="24" xfId="0" applyFill="1" applyBorder="1" applyAlignment="1" applyProtection="1">
      <alignment horizontal="distributed" vertical="center" indent="1"/>
    </xf>
    <xf numFmtId="0" fontId="0" fillId="0" borderId="25" xfId="0" applyFill="1" applyBorder="1" applyAlignment="1" applyProtection="1">
      <alignment horizontal="distributed" vertical="center" indent="1"/>
    </xf>
    <xf numFmtId="0" fontId="0" fillId="4" borderId="11" xfId="0" applyFill="1" applyBorder="1" applyAlignment="1" applyProtection="1">
      <alignment horizontal="center" vertical="center"/>
      <protection locked="0"/>
    </xf>
    <xf numFmtId="0" fontId="0" fillId="4" borderId="12" xfId="0" applyFill="1" applyBorder="1" applyAlignment="1" applyProtection="1">
      <alignment horizontal="center" vertical="center"/>
      <protection locked="0"/>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6" fontId="0" fillId="4" borderId="11" xfId="0" applyNumberFormat="1" applyFill="1" applyBorder="1" applyAlignment="1" applyProtection="1">
      <alignment horizontal="center" vertical="center"/>
      <protection locked="0"/>
    </xf>
    <xf numFmtId="176" fontId="0" fillId="4" borderId="12" xfId="0" applyNumberFormat="1" applyFill="1" applyBorder="1" applyAlignment="1" applyProtection="1">
      <alignment horizontal="center" vertical="center"/>
      <protection locked="0"/>
    </xf>
    <xf numFmtId="0" fontId="0" fillId="0" borderId="10" xfId="0" applyFill="1" applyBorder="1" applyAlignment="1" applyProtection="1">
      <alignment horizontal="distributed" vertical="center" indent="1"/>
    </xf>
    <xf numFmtId="0" fontId="0" fillId="0" borderId="11" xfId="0" applyFill="1" applyBorder="1" applyAlignment="1" applyProtection="1">
      <alignment horizontal="distributed" vertical="center" indent="1"/>
    </xf>
    <xf numFmtId="0" fontId="0" fillId="0" borderId="27" xfId="0" applyBorder="1" applyAlignment="1">
      <alignment horizontal="center" vertical="center"/>
    </xf>
    <xf numFmtId="0" fontId="0" fillId="0" borderId="28" xfId="0" applyBorder="1" applyAlignment="1">
      <alignment horizontal="center" vertical="center"/>
    </xf>
    <xf numFmtId="0" fontId="0" fillId="4" borderId="28" xfId="0" applyFill="1" applyBorder="1" applyAlignment="1" applyProtection="1">
      <alignment horizontal="center" vertical="center"/>
      <protection locked="0"/>
    </xf>
    <xf numFmtId="0" fontId="0" fillId="4" borderId="29" xfId="0" applyFill="1" applyBorder="1" applyAlignment="1" applyProtection="1">
      <alignment horizontal="center" vertical="center"/>
      <protection locked="0"/>
    </xf>
    <xf numFmtId="0" fontId="0" fillId="4" borderId="25" xfId="0" applyFill="1" applyBorder="1" applyAlignment="1" applyProtection="1">
      <alignment horizontal="center" vertical="center"/>
      <protection locked="0"/>
    </xf>
    <xf numFmtId="0" fontId="0" fillId="4" borderId="26" xfId="0" applyFill="1" applyBorder="1" applyAlignment="1" applyProtection="1">
      <alignment horizontal="center" vertical="center"/>
      <protection locked="0"/>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0" fillId="0" borderId="25" xfId="0" applyFill="1" applyBorder="1" applyAlignment="1">
      <alignment horizontal="center" vertical="center"/>
    </xf>
    <xf numFmtId="0" fontId="0" fillId="0" borderId="26" xfId="0" applyFill="1" applyBorder="1" applyAlignment="1">
      <alignment horizontal="center" vertical="center"/>
    </xf>
    <xf numFmtId="0" fontId="10" fillId="3" borderId="15" xfId="0" applyFont="1" applyFill="1" applyBorder="1" applyAlignment="1" applyProtection="1">
      <alignment horizontal="left" vertical="center"/>
      <protection locked="0"/>
    </xf>
    <xf numFmtId="0" fontId="10" fillId="3" borderId="16" xfId="0" applyFont="1" applyFill="1" applyBorder="1" applyAlignment="1" applyProtection="1">
      <alignment horizontal="left" vertical="center"/>
      <protection locked="0"/>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3" borderId="21" xfId="0" applyFont="1" applyFill="1" applyBorder="1" applyAlignment="1" applyProtection="1">
      <alignment horizontal="center" vertical="center"/>
      <protection locked="0"/>
    </xf>
    <xf numFmtId="0" fontId="10" fillId="3" borderId="22" xfId="0" applyFont="1" applyFill="1" applyBorder="1" applyAlignment="1" applyProtection="1">
      <alignment horizontal="center" vertical="center"/>
      <protection locked="0"/>
    </xf>
    <xf numFmtId="0" fontId="10" fillId="3" borderId="18" xfId="0" applyFont="1" applyFill="1" applyBorder="1" applyAlignment="1" applyProtection="1">
      <alignment horizontal="center" vertical="center"/>
      <protection locked="0"/>
    </xf>
    <xf numFmtId="0" fontId="10" fillId="3" borderId="19" xfId="0" applyFont="1" applyFill="1" applyBorder="1" applyAlignment="1" applyProtection="1">
      <alignment horizontal="center" vertical="center"/>
      <protection locked="0"/>
    </xf>
    <xf numFmtId="0" fontId="0" fillId="0" borderId="10" xfId="0" applyFont="1" applyBorder="1" applyAlignment="1">
      <alignment horizontal="center" vertical="center"/>
    </xf>
    <xf numFmtId="0" fontId="10" fillId="0" borderId="11" xfId="0" applyFont="1" applyBorder="1" applyAlignment="1">
      <alignment horizontal="center" vertical="center"/>
    </xf>
    <xf numFmtId="0" fontId="10" fillId="3" borderId="11"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protection locked="0"/>
    </xf>
    <xf numFmtId="0" fontId="10" fillId="0" borderId="23" xfId="0" applyFont="1" applyBorder="1" applyAlignment="1">
      <alignment horizontal="center" vertical="center"/>
    </xf>
    <xf numFmtId="176" fontId="10" fillId="0" borderId="11" xfId="0" applyNumberFormat="1" applyFont="1" applyBorder="1" applyAlignment="1">
      <alignment horizontal="center" vertical="center"/>
    </xf>
    <xf numFmtId="176" fontId="10" fillId="0" borderId="12" xfId="0" applyNumberFormat="1" applyFont="1" applyBorder="1" applyAlignment="1">
      <alignment horizontal="center" vertical="center"/>
    </xf>
    <xf numFmtId="0" fontId="10" fillId="0" borderId="10" xfId="0" applyFont="1" applyBorder="1" applyAlignment="1">
      <alignment horizontal="center" vertical="center"/>
    </xf>
    <xf numFmtId="0" fontId="10" fillId="4" borderId="11" xfId="0" applyFont="1" applyFill="1" applyBorder="1" applyAlignment="1" applyProtection="1">
      <alignment horizontal="center" vertical="center"/>
      <protection locked="0"/>
    </xf>
    <xf numFmtId="0" fontId="10" fillId="4" borderId="12" xfId="0" applyFont="1" applyFill="1" applyBorder="1" applyAlignment="1" applyProtection="1">
      <alignment horizontal="center" vertical="center"/>
      <protection locked="0"/>
    </xf>
    <xf numFmtId="0" fontId="8"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0" fillId="3" borderId="11" xfId="0" applyFont="1" applyFill="1" applyBorder="1" applyAlignment="1" applyProtection="1">
      <alignment horizontal="center" vertical="center" wrapText="1" shrinkToFit="1"/>
      <protection locked="0"/>
    </xf>
    <xf numFmtId="0" fontId="10" fillId="3" borderId="11" xfId="0" applyFont="1" applyFill="1" applyBorder="1" applyAlignment="1" applyProtection="1">
      <alignment horizontal="center" vertical="center" wrapText="1" shrinkToFit="1"/>
      <protection locked="0"/>
    </xf>
    <xf numFmtId="0" fontId="10" fillId="3" borderId="12" xfId="0" applyFont="1" applyFill="1" applyBorder="1" applyAlignment="1" applyProtection="1">
      <alignment horizontal="center" vertical="center" wrapText="1" shrinkToFit="1"/>
      <protection locked="0"/>
    </xf>
    <xf numFmtId="0" fontId="0" fillId="3" borderId="11" xfId="0" applyFont="1" applyFill="1" applyBorder="1" applyAlignment="1" applyProtection="1">
      <alignment horizontal="center" vertical="center"/>
      <protection locked="0"/>
    </xf>
    <xf numFmtId="0" fontId="10" fillId="0" borderId="10" xfId="0" applyFont="1" applyBorder="1" applyAlignment="1">
      <alignment horizontal="center" vertical="center" wrapText="1"/>
    </xf>
    <xf numFmtId="14" fontId="10" fillId="0" borderId="11" xfId="0" applyNumberFormat="1"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0" fontId="12" fillId="3" borderId="11" xfId="0" applyFont="1" applyFill="1" applyBorder="1" applyAlignment="1" applyProtection="1">
      <alignment horizontal="center" vertical="center" shrinkToFit="1"/>
      <protection locked="0"/>
    </xf>
    <xf numFmtId="0" fontId="12" fillId="3" borderId="12" xfId="0" applyFont="1" applyFill="1" applyBorder="1" applyAlignment="1" applyProtection="1">
      <alignment horizontal="center" vertical="center" shrinkToFit="1"/>
      <protection locked="0"/>
    </xf>
    <xf numFmtId="0" fontId="5" fillId="0" borderId="0" xfId="0" applyFont="1" applyAlignment="1">
      <alignment horizontal="justify" vertical="center" wrapText="1"/>
    </xf>
    <xf numFmtId="0" fontId="0" fillId="0" borderId="0" xfId="0">
      <alignment vertical="center"/>
    </xf>
    <xf numFmtId="0" fontId="15" fillId="0" borderId="0" xfId="0" applyNumberFormat="1" applyFont="1" applyAlignment="1">
      <alignment horizontal="right" vertical="center" shrinkToFit="1"/>
    </xf>
    <xf numFmtId="0" fontId="5" fillId="2" borderId="1" xfId="0" applyFont="1" applyFill="1" applyBorder="1" applyAlignment="1">
      <alignment horizontal="center" vertical="center" wrapText="1"/>
    </xf>
    <xf numFmtId="0" fontId="6" fillId="0" borderId="0" xfId="0" applyFont="1" applyAlignment="1">
      <alignment horizontal="justify" vertical="center" wrapText="1"/>
    </xf>
    <xf numFmtId="0" fontId="5" fillId="0" borderId="0" xfId="0" applyFont="1" applyAlignment="1">
      <alignment horizontal="left" vertical="center" wrapText="1"/>
    </xf>
    <xf numFmtId="0" fontId="0" fillId="0" borderId="0" xfId="0" applyAlignment="1">
      <alignment horizontal="left" vertical="center"/>
    </xf>
    <xf numFmtId="0" fontId="4" fillId="0" borderId="0" xfId="0" applyFont="1" applyAlignment="1">
      <alignment horizontal="justify" vertical="center" wrapText="1"/>
    </xf>
    <xf numFmtId="0" fontId="5" fillId="0" borderId="0" xfId="0" applyFont="1" applyAlignment="1">
      <alignment horizontal="center" vertical="center" wrapText="1"/>
    </xf>
    <xf numFmtId="177" fontId="5" fillId="0" borderId="0" xfId="0" applyNumberFormat="1" applyFont="1" applyAlignment="1">
      <alignment horizontal="right" vertical="center" wrapText="1"/>
    </xf>
    <xf numFmtId="177" fontId="0" fillId="0" borderId="0" xfId="0" applyNumberFormat="1" applyAlignment="1">
      <alignment horizontal="right" vertical="center"/>
    </xf>
    <xf numFmtId="0" fontId="5" fillId="0" borderId="0" xfId="0" applyFont="1" applyAlignment="1">
      <alignment horizontal="right" vertical="center" wrapText="1"/>
    </xf>
    <xf numFmtId="0" fontId="5" fillId="0" borderId="0" xfId="0" applyNumberFormat="1" applyFont="1" applyAlignment="1">
      <alignment horizontal="right" vertical="center" shrinkToFit="1"/>
    </xf>
    <xf numFmtId="0" fontId="0" fillId="5" borderId="7" xfId="0" applyFont="1" applyFill="1" applyBorder="1" applyAlignment="1">
      <alignment horizontal="center" vertical="center"/>
    </xf>
    <xf numFmtId="0" fontId="0" fillId="5" borderId="13" xfId="0" applyFont="1" applyFill="1" applyBorder="1" applyAlignment="1">
      <alignment horizontal="center" vertical="center"/>
    </xf>
    <xf numFmtId="0" fontId="10" fillId="0" borderId="1"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6" borderId="9" xfId="0" applyFont="1" applyFill="1" applyBorder="1" applyAlignment="1">
      <alignment horizontal="center" vertical="center"/>
    </xf>
    <xf numFmtId="0" fontId="10" fillId="6" borderId="7" xfId="0" applyFont="1" applyFill="1" applyBorder="1" applyAlignment="1">
      <alignment horizontal="center" vertical="center"/>
    </xf>
    <xf numFmtId="0" fontId="10" fillId="0" borderId="1" xfId="0" applyFont="1" applyBorder="1" applyAlignment="1">
      <alignment horizontal="center" vertical="center" wrapText="1"/>
    </xf>
    <xf numFmtId="0" fontId="10" fillId="0" borderId="1" xfId="0" applyFont="1" applyFill="1" applyBorder="1" applyAlignment="1">
      <alignment horizontal="center" vertical="center"/>
    </xf>
    <xf numFmtId="0" fontId="10" fillId="0" borderId="8"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Fill="1" applyBorder="1" applyAlignment="1">
      <alignment horizontal="center" vertical="center" wrapText="1"/>
    </xf>
    <xf numFmtId="0" fontId="10" fillId="0" borderId="6"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abSelected="1" workbookViewId="0">
      <selection activeCell="C2" sqref="C2:F2"/>
    </sheetView>
  </sheetViews>
  <sheetFormatPr defaultColWidth="8.75" defaultRowHeight="18.75" x14ac:dyDescent="0.4"/>
  <cols>
    <col min="1" max="2" width="16.5" style="26" customWidth="1"/>
    <col min="3" max="16384" width="8.75" style="26"/>
  </cols>
  <sheetData>
    <row r="1" spans="1:6" x14ac:dyDescent="0.4">
      <c r="A1" s="26" t="s">
        <v>80</v>
      </c>
      <c r="C1" s="28" t="s">
        <v>63</v>
      </c>
    </row>
    <row r="2" spans="1:6" x14ac:dyDescent="0.4">
      <c r="A2" s="51" t="s">
        <v>1</v>
      </c>
      <c r="B2" s="52"/>
      <c r="C2" s="53"/>
      <c r="D2" s="54"/>
      <c r="E2" s="54"/>
      <c r="F2" s="54"/>
    </row>
    <row r="3" spans="1:6" x14ac:dyDescent="0.4">
      <c r="A3" s="51" t="s">
        <v>62</v>
      </c>
      <c r="B3" s="52"/>
      <c r="C3" s="55"/>
      <c r="D3" s="56"/>
      <c r="E3" s="56"/>
      <c r="F3" s="56"/>
    </row>
    <row r="4" spans="1:6" x14ac:dyDescent="0.4">
      <c r="A4" s="51" t="s">
        <v>61</v>
      </c>
      <c r="B4" s="52"/>
      <c r="C4" s="55"/>
      <c r="D4" s="56"/>
      <c r="E4" s="56"/>
      <c r="F4" s="56"/>
    </row>
    <row r="5" spans="1:6" x14ac:dyDescent="0.4">
      <c r="A5" s="51" t="s">
        <v>42</v>
      </c>
      <c r="B5" s="52"/>
      <c r="C5" s="59"/>
      <c r="D5" s="60"/>
      <c r="E5" s="60"/>
      <c r="F5" s="60"/>
    </row>
    <row r="6" spans="1:6" x14ac:dyDescent="0.4">
      <c r="A6" s="51" t="s">
        <v>2</v>
      </c>
      <c r="B6" s="48" t="s">
        <v>3</v>
      </c>
      <c r="C6" s="55"/>
      <c r="D6" s="56"/>
      <c r="E6" s="56"/>
      <c r="F6" s="56"/>
    </row>
    <row r="7" spans="1:6" x14ac:dyDescent="0.4">
      <c r="A7" s="51"/>
      <c r="B7" s="48" t="s">
        <v>60</v>
      </c>
      <c r="C7" s="55"/>
      <c r="D7" s="56"/>
      <c r="E7" s="56"/>
      <c r="F7" s="56"/>
    </row>
    <row r="8" spans="1:6" x14ac:dyDescent="0.4">
      <c r="A8" s="51" t="s">
        <v>59</v>
      </c>
      <c r="B8" s="52"/>
      <c r="C8" s="57"/>
      <c r="D8" s="58"/>
      <c r="E8" s="58"/>
      <c r="F8" s="58"/>
    </row>
    <row r="9" spans="1:6" x14ac:dyDescent="0.4">
      <c r="A9" s="26" t="s">
        <v>122</v>
      </c>
    </row>
  </sheetData>
  <sheetProtection password="E95D" sheet="1" selectLockedCells="1"/>
  <mergeCells count="13">
    <mergeCell ref="A8:B8"/>
    <mergeCell ref="C8:F8"/>
    <mergeCell ref="A5:B5"/>
    <mergeCell ref="C5:F5"/>
    <mergeCell ref="A6:A7"/>
    <mergeCell ref="C6:F6"/>
    <mergeCell ref="C7:F7"/>
    <mergeCell ref="A2:B2"/>
    <mergeCell ref="C2:F2"/>
    <mergeCell ref="A3:B3"/>
    <mergeCell ref="C3:F3"/>
    <mergeCell ref="A4:B4"/>
    <mergeCell ref="C4:F4"/>
  </mergeCells>
  <phoneticPr fontId="1"/>
  <dataValidations count="2">
    <dataValidation type="whole" allowBlank="1" showInputMessage="1" showErrorMessage="1" sqref="C8:F8">
      <formula1>0</formula1>
      <formula2>999</formula2>
    </dataValidation>
    <dataValidation type="date" allowBlank="1" showInputMessage="1" showErrorMessage="1" error="yyyy/mm/dd　形式で入力お願いします。" sqref="C2:F2">
      <formula1>36526</formula1>
      <formula2>401769</formula2>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
  <sheetViews>
    <sheetView zoomScaleNormal="100" workbookViewId="0">
      <selection activeCell="G2" sqref="G2"/>
    </sheetView>
  </sheetViews>
  <sheetFormatPr defaultColWidth="4.5" defaultRowHeight="28.35" customHeight="1" x14ac:dyDescent="0.4"/>
  <sheetData>
    <row r="1" spans="1:40" ht="28.35" customHeight="1" x14ac:dyDescent="0.4">
      <c r="A1" s="17" t="s">
        <v>65</v>
      </c>
      <c r="B1" s="17"/>
      <c r="C1" s="17"/>
      <c r="D1" s="17"/>
      <c r="E1" s="17"/>
      <c r="F1" s="17"/>
      <c r="G1" s="17"/>
      <c r="H1" s="17"/>
      <c r="I1" s="17"/>
      <c r="J1" s="17"/>
      <c r="K1" s="17"/>
      <c r="L1" s="17"/>
      <c r="M1" s="17"/>
      <c r="N1" s="17"/>
      <c r="O1" s="17"/>
      <c r="P1" s="109" t="s">
        <v>49</v>
      </c>
      <c r="Q1" s="110"/>
      <c r="R1" s="111"/>
      <c r="S1" s="112"/>
      <c r="T1" s="113"/>
      <c r="U1" s="1"/>
      <c r="V1" s="1"/>
      <c r="W1" s="1"/>
      <c r="X1" s="1"/>
      <c r="Y1" s="1"/>
      <c r="Z1" s="1"/>
      <c r="AA1" s="1"/>
      <c r="AB1" s="1"/>
      <c r="AC1" s="1"/>
      <c r="AD1" s="1"/>
      <c r="AE1" s="1"/>
      <c r="AF1" s="1"/>
      <c r="AG1" s="1"/>
      <c r="AH1" s="1"/>
      <c r="AI1" s="1"/>
      <c r="AJ1" s="1"/>
      <c r="AK1" s="1"/>
      <c r="AL1" s="1"/>
      <c r="AM1" s="1"/>
      <c r="AN1" s="1"/>
    </row>
    <row r="2" spans="1:40" ht="28.35" customHeight="1" x14ac:dyDescent="0.4">
      <c r="A2" s="99" t="s">
        <v>4</v>
      </c>
      <c r="B2" s="100"/>
      <c r="C2" s="100"/>
      <c r="D2" s="100"/>
      <c r="E2" s="103"/>
      <c r="F2" s="15" t="s">
        <v>5</v>
      </c>
      <c r="G2" s="27">
        <v>1</v>
      </c>
      <c r="H2" s="15" t="s">
        <v>6</v>
      </c>
      <c r="I2" s="16">
        <f>MAX(G2,識別表2!G2,識別表3!G2,識別表4!G2,識別表5!G2)</f>
        <v>1</v>
      </c>
      <c r="J2" s="99" t="s">
        <v>7</v>
      </c>
      <c r="K2" s="100"/>
      <c r="L2" s="104"/>
      <c r="M2" s="104"/>
      <c r="N2" s="104"/>
      <c r="O2" s="105"/>
      <c r="P2" s="106" t="s">
        <v>8</v>
      </c>
      <c r="Q2" s="100"/>
      <c r="R2" s="107"/>
      <c r="S2" s="107"/>
      <c r="T2" s="108"/>
      <c r="U2" s="1"/>
      <c r="V2" s="1"/>
      <c r="W2" s="1"/>
      <c r="X2" s="1"/>
      <c r="Y2" s="1"/>
      <c r="Z2" s="1"/>
      <c r="AA2" s="1"/>
      <c r="AB2" s="1"/>
      <c r="AC2" s="1"/>
      <c r="AD2" s="1"/>
      <c r="AE2" s="1"/>
      <c r="AF2" s="1"/>
      <c r="AG2" s="1"/>
      <c r="AH2" s="1"/>
      <c r="AI2" s="1"/>
      <c r="AJ2" s="1"/>
      <c r="AK2" s="1"/>
      <c r="AL2" s="1"/>
      <c r="AM2" s="1"/>
      <c r="AN2" s="1"/>
    </row>
    <row r="3" spans="1:40" ht="28.35" customHeight="1" x14ac:dyDescent="0.4">
      <c r="A3" s="99" t="s">
        <v>0</v>
      </c>
      <c r="B3" s="100"/>
      <c r="C3" s="100"/>
      <c r="D3" s="116" t="str">
        <f>申請者情報!$C$3&amp;"　"&amp;申請者情報!$C$4</f>
        <v>　</v>
      </c>
      <c r="E3" s="117"/>
      <c r="F3" s="117"/>
      <c r="G3" s="117"/>
      <c r="H3" s="117"/>
      <c r="I3" s="118"/>
      <c r="J3" s="106" t="s">
        <v>9</v>
      </c>
      <c r="K3" s="100"/>
      <c r="L3" s="114"/>
      <c r="M3" s="101"/>
      <c r="N3" s="101"/>
      <c r="O3" s="102"/>
      <c r="P3" s="115" t="s">
        <v>46</v>
      </c>
      <c r="Q3" s="100"/>
      <c r="R3" s="101"/>
      <c r="S3" s="101"/>
      <c r="T3" s="102"/>
    </row>
    <row r="4" spans="1:40" ht="28.35" customHeight="1" x14ac:dyDescent="0.4">
      <c r="A4" s="106" t="s">
        <v>48</v>
      </c>
      <c r="B4" s="100"/>
      <c r="C4" s="100"/>
      <c r="D4" s="119"/>
      <c r="E4" s="119"/>
      <c r="F4" s="119"/>
      <c r="G4" s="119"/>
      <c r="H4" s="119"/>
      <c r="I4" s="120"/>
      <c r="J4" s="106" t="s">
        <v>58</v>
      </c>
      <c r="K4" s="100"/>
      <c r="L4" s="101"/>
      <c r="M4" s="101"/>
      <c r="N4" s="101"/>
      <c r="O4" s="102"/>
      <c r="P4" s="106" t="s">
        <v>47</v>
      </c>
      <c r="Q4" s="100"/>
      <c r="R4" s="101"/>
      <c r="S4" s="101"/>
      <c r="T4" s="102"/>
    </row>
    <row r="5" spans="1:40" s="22" customFormat="1" ht="28.35" customHeight="1" x14ac:dyDescent="0.4">
      <c r="A5" s="89" t="s">
        <v>45</v>
      </c>
      <c r="B5" s="90"/>
      <c r="C5" s="90"/>
      <c r="D5" s="87"/>
      <c r="E5" s="87"/>
      <c r="F5" s="87"/>
      <c r="G5" s="87"/>
      <c r="H5" s="87"/>
      <c r="I5" s="87"/>
      <c r="J5" s="87"/>
      <c r="K5" s="87"/>
      <c r="L5" s="87"/>
      <c r="M5" s="87"/>
      <c r="N5" s="87"/>
      <c r="O5" s="87"/>
      <c r="P5" s="87"/>
      <c r="Q5" s="87"/>
      <c r="R5" s="87"/>
      <c r="S5" s="87"/>
      <c r="T5" s="88"/>
    </row>
    <row r="6" spans="1:40" s="22" customFormat="1" ht="28.35" customHeight="1" x14ac:dyDescent="0.4">
      <c r="A6" s="91"/>
      <c r="B6" s="92"/>
      <c r="C6" s="92"/>
      <c r="D6" s="97"/>
      <c r="E6" s="97"/>
      <c r="F6" s="97"/>
      <c r="G6" s="97"/>
      <c r="H6" s="97"/>
      <c r="I6" s="97"/>
      <c r="J6" s="97"/>
      <c r="K6" s="97"/>
      <c r="L6" s="97"/>
      <c r="M6" s="97"/>
      <c r="N6" s="97"/>
      <c r="O6" s="97"/>
      <c r="P6" s="97"/>
      <c r="Q6" s="97"/>
      <c r="R6" s="97"/>
      <c r="S6" s="97"/>
      <c r="T6" s="98"/>
    </row>
    <row r="7" spans="1:40" s="22" customFormat="1" ht="28.35" customHeight="1" x14ac:dyDescent="0.4">
      <c r="A7" s="93"/>
      <c r="B7" s="94"/>
      <c r="C7" s="94"/>
      <c r="D7" s="95"/>
      <c r="E7" s="95"/>
      <c r="F7" s="95"/>
      <c r="G7" s="95"/>
      <c r="H7" s="95"/>
      <c r="I7" s="95"/>
      <c r="J7" s="95"/>
      <c r="K7" s="95"/>
      <c r="L7" s="95"/>
      <c r="M7" s="95"/>
      <c r="N7" s="95"/>
      <c r="O7" s="95"/>
      <c r="P7" s="95"/>
      <c r="Q7" s="95"/>
      <c r="R7" s="95"/>
      <c r="S7" s="95"/>
      <c r="T7" s="96"/>
    </row>
    <row r="8" spans="1:40" ht="28.35" customHeight="1" x14ac:dyDescent="0.4">
      <c r="A8" s="2"/>
    </row>
    <row r="9" spans="1:40" ht="28.35" customHeight="1" x14ac:dyDescent="0.4">
      <c r="A9" t="s">
        <v>12</v>
      </c>
    </row>
    <row r="10" spans="1:40" ht="28.35" customHeight="1" x14ac:dyDescent="0.4">
      <c r="A10" s="52" t="s">
        <v>16</v>
      </c>
      <c r="B10" s="65"/>
      <c r="C10" s="65"/>
      <c r="D10" s="65"/>
      <c r="E10" s="71"/>
      <c r="F10" s="71"/>
      <c r="G10" s="71"/>
      <c r="H10" s="71"/>
      <c r="I10" s="71"/>
      <c r="J10" s="72"/>
      <c r="K10" s="67" t="s">
        <v>17</v>
      </c>
      <c r="L10" s="68"/>
      <c r="M10" s="68"/>
      <c r="N10" s="63"/>
      <c r="O10" s="63"/>
      <c r="P10" s="63"/>
      <c r="Q10" s="63"/>
      <c r="R10" s="63"/>
      <c r="S10" s="63"/>
      <c r="T10" s="64"/>
    </row>
    <row r="11" spans="1:40" ht="28.35" customHeight="1" x14ac:dyDescent="0.4">
      <c r="A11" s="52" t="s">
        <v>13</v>
      </c>
      <c r="B11" s="65"/>
      <c r="C11" s="65"/>
      <c r="D11" s="65"/>
      <c r="E11" s="65">
        <f>R4</f>
        <v>0</v>
      </c>
      <c r="F11" s="65"/>
      <c r="G11" s="65"/>
      <c r="H11" s="65"/>
      <c r="I11" s="65"/>
      <c r="J11" s="66"/>
      <c r="K11" s="69"/>
      <c r="L11" s="70"/>
      <c r="M11" s="70"/>
      <c r="N11" s="65"/>
      <c r="O11" s="65"/>
      <c r="P11" s="65"/>
      <c r="Q11" s="65"/>
      <c r="R11" s="65"/>
      <c r="S11" s="65"/>
      <c r="T11" s="66"/>
    </row>
    <row r="12" spans="1:40" ht="28.35" customHeight="1" x14ac:dyDescent="0.4">
      <c r="A12" s="52" t="s">
        <v>15</v>
      </c>
      <c r="B12" s="65"/>
      <c r="C12" s="83" t="str">
        <f>IF(E10="","",IF(H12="",E11,E11-H12))</f>
        <v/>
      </c>
      <c r="D12" s="83"/>
      <c r="E12" s="84"/>
      <c r="F12" s="52" t="s">
        <v>14</v>
      </c>
      <c r="G12" s="65"/>
      <c r="H12" s="83" t="str">
        <f>IF(SUM(N12:O14,S12:T14)=0,"",SUM(N12:O14,S12:T14))</f>
        <v/>
      </c>
      <c r="I12" s="83"/>
      <c r="J12" s="84"/>
      <c r="K12" s="73" t="s">
        <v>77</v>
      </c>
      <c r="L12" s="74"/>
      <c r="M12" s="74"/>
      <c r="N12" s="63"/>
      <c r="O12" s="64"/>
      <c r="P12" s="73" t="s">
        <v>72</v>
      </c>
      <c r="Q12" s="74"/>
      <c r="R12" s="74"/>
      <c r="S12" s="63"/>
      <c r="T12" s="64"/>
    </row>
    <row r="13" spans="1:40" ht="28.35" customHeight="1" x14ac:dyDescent="0.4">
      <c r="A13" s="52"/>
      <c r="B13" s="65"/>
      <c r="C13" s="83"/>
      <c r="D13" s="83"/>
      <c r="E13" s="84"/>
      <c r="F13" s="52"/>
      <c r="G13" s="65"/>
      <c r="H13" s="83"/>
      <c r="I13" s="83"/>
      <c r="J13" s="84"/>
      <c r="K13" s="73" t="s">
        <v>52</v>
      </c>
      <c r="L13" s="74"/>
      <c r="M13" s="74"/>
      <c r="N13" s="63"/>
      <c r="O13" s="64"/>
      <c r="P13" s="73" t="s">
        <v>73</v>
      </c>
      <c r="Q13" s="74"/>
      <c r="R13" s="74"/>
      <c r="S13" s="63"/>
      <c r="T13" s="64"/>
    </row>
    <row r="14" spans="1:40" ht="28.35" customHeight="1" thickBot="1" x14ac:dyDescent="0.45">
      <c r="A14" s="81"/>
      <c r="B14" s="82"/>
      <c r="C14" s="85"/>
      <c r="D14" s="85"/>
      <c r="E14" s="86"/>
      <c r="F14" s="81"/>
      <c r="G14" s="82"/>
      <c r="H14" s="85"/>
      <c r="I14" s="85"/>
      <c r="J14" s="86"/>
      <c r="K14" s="61" t="s">
        <v>71</v>
      </c>
      <c r="L14" s="62"/>
      <c r="M14" s="62"/>
      <c r="N14" s="79"/>
      <c r="O14" s="80"/>
      <c r="P14" s="61" t="s">
        <v>74</v>
      </c>
      <c r="Q14" s="62"/>
      <c r="R14" s="62"/>
      <c r="S14" s="79"/>
      <c r="T14" s="80"/>
    </row>
    <row r="15" spans="1:40" ht="28.35" customHeight="1" thickTop="1" x14ac:dyDescent="0.4">
      <c r="A15" s="75" t="s">
        <v>18</v>
      </c>
      <c r="B15" s="76"/>
      <c r="C15" s="76"/>
      <c r="D15" s="76"/>
      <c r="E15" s="76"/>
      <c r="F15" s="77"/>
      <c r="G15" s="77"/>
      <c r="H15" s="77"/>
      <c r="I15" s="77"/>
      <c r="J15" s="78"/>
      <c r="K15" s="75" t="s">
        <v>19</v>
      </c>
      <c r="L15" s="76"/>
      <c r="M15" s="76"/>
      <c r="N15" s="49"/>
      <c r="O15" s="50" t="s">
        <v>20</v>
      </c>
      <c r="P15" s="77"/>
      <c r="Q15" s="77"/>
      <c r="R15" s="77"/>
      <c r="S15" s="77"/>
      <c r="T15" s="78"/>
    </row>
  </sheetData>
  <sheetProtection password="E95D" sheet="1" selectLockedCells="1"/>
  <protectedRanges>
    <protectedRange sqref="R1 N15 P15:T15 E10 N10 C12 F15 R3:T7 L4:O7" name="範囲1"/>
    <protectedRange sqref="L3:O3" name="範囲1_1"/>
    <protectedRange sqref="N12:O14 P14 S12:T14" name="範囲1_3"/>
  </protectedRanges>
  <mergeCells count="51">
    <mergeCell ref="P1:Q1"/>
    <mergeCell ref="R1:T1"/>
    <mergeCell ref="L3:O3"/>
    <mergeCell ref="P3:Q3"/>
    <mergeCell ref="A4:C4"/>
    <mergeCell ref="D3:I3"/>
    <mergeCell ref="J3:K3"/>
    <mergeCell ref="A3:C3"/>
    <mergeCell ref="D4:I4"/>
    <mergeCell ref="J4:K4"/>
    <mergeCell ref="L4:O4"/>
    <mergeCell ref="P4:Q4"/>
    <mergeCell ref="R4:T4"/>
    <mergeCell ref="D5:T5"/>
    <mergeCell ref="A5:C7"/>
    <mergeCell ref="D7:T7"/>
    <mergeCell ref="D6:T6"/>
    <mergeCell ref="A2:C2"/>
    <mergeCell ref="R3:T3"/>
    <mergeCell ref="D2:E2"/>
    <mergeCell ref="J2:K2"/>
    <mergeCell ref="L2:O2"/>
    <mergeCell ref="P2:Q2"/>
    <mergeCell ref="R2:T2"/>
    <mergeCell ref="A15:E15"/>
    <mergeCell ref="F15:J15"/>
    <mergeCell ref="K15:M15"/>
    <mergeCell ref="P15:T15"/>
    <mergeCell ref="P13:R13"/>
    <mergeCell ref="P14:R14"/>
    <mergeCell ref="N13:O13"/>
    <mergeCell ref="N14:O14"/>
    <mergeCell ref="A12:B14"/>
    <mergeCell ref="C12:E14"/>
    <mergeCell ref="F12:G14"/>
    <mergeCell ref="H12:J14"/>
    <mergeCell ref="P12:R12"/>
    <mergeCell ref="S12:T12"/>
    <mergeCell ref="S13:T13"/>
    <mergeCell ref="S14:T14"/>
    <mergeCell ref="K14:M14"/>
    <mergeCell ref="N12:O12"/>
    <mergeCell ref="A11:D11"/>
    <mergeCell ref="E11:J11"/>
    <mergeCell ref="K10:M11"/>
    <mergeCell ref="N11:T11"/>
    <mergeCell ref="A10:D10"/>
    <mergeCell ref="E10:J10"/>
    <mergeCell ref="N10:T10"/>
    <mergeCell ref="K12:M12"/>
    <mergeCell ref="K13:M13"/>
  </mergeCells>
  <phoneticPr fontId="1"/>
  <dataValidations count="2">
    <dataValidation type="list" allowBlank="1" showInputMessage="1" showErrorMessage="1" sqref="L3:O3">
      <formula1>"新品,修理"</formula1>
    </dataValidation>
    <dataValidation type="list" allowBlank="1" showInputMessage="1" showErrorMessage="1" sqref="G2">
      <formula1>"1"</formula1>
    </dataValidation>
  </dataValidations>
  <pageMargins left="0.23622047244094491" right="0.23622047244094491" top="0.35433070866141736" bottom="0.35433070866141736"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入力フォーム!$AW$26</xm:f>
          </x14:formula1>
          <xm:sqref>L4:O4</xm:sqref>
        </x14:dataValidation>
        <x14:dataValidation type="list" allowBlank="1" showInputMessage="1" showErrorMessage="1">
          <x14:formula1>
            <xm:f>入力フォーム!$AT$20:$AT$21</xm:f>
          </x14:formula1>
          <xm:sqref>R1:T1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
  <sheetViews>
    <sheetView zoomScaleNormal="100" workbookViewId="0">
      <selection activeCell="R1" sqref="R1:T1"/>
    </sheetView>
  </sheetViews>
  <sheetFormatPr defaultColWidth="4.5" defaultRowHeight="28.35" customHeight="1" x14ac:dyDescent="0.4"/>
  <cols>
    <col min="1" max="16384" width="4.5" style="22"/>
  </cols>
  <sheetData>
    <row r="1" spans="1:40" ht="28.35" customHeight="1" x14ac:dyDescent="0.4">
      <c r="A1" s="17" t="s">
        <v>66</v>
      </c>
      <c r="B1" s="17"/>
      <c r="C1" s="17"/>
      <c r="D1" s="17"/>
      <c r="E1" s="17"/>
      <c r="F1" s="17"/>
      <c r="G1" s="17"/>
      <c r="H1" s="17"/>
      <c r="I1" s="17"/>
      <c r="J1" s="17"/>
      <c r="K1" s="17"/>
      <c r="L1" s="17"/>
      <c r="M1" s="17"/>
      <c r="N1" s="17"/>
      <c r="O1" s="17"/>
      <c r="P1" s="109" t="s">
        <v>49</v>
      </c>
      <c r="Q1" s="110"/>
      <c r="R1" s="111"/>
      <c r="S1" s="112"/>
      <c r="T1" s="113"/>
      <c r="U1" s="1"/>
      <c r="V1" s="1"/>
      <c r="W1" s="1"/>
      <c r="X1" s="1"/>
      <c r="Y1" s="1"/>
      <c r="Z1" s="1"/>
      <c r="AA1" s="1"/>
      <c r="AB1" s="1"/>
      <c r="AC1" s="1"/>
      <c r="AD1" s="1"/>
      <c r="AE1" s="1"/>
      <c r="AF1" s="1"/>
      <c r="AG1" s="1"/>
      <c r="AH1" s="1"/>
      <c r="AI1" s="1"/>
      <c r="AJ1" s="1"/>
      <c r="AK1" s="1"/>
      <c r="AL1" s="1"/>
      <c r="AM1" s="1"/>
      <c r="AN1" s="1"/>
    </row>
    <row r="2" spans="1:40" ht="28.35" customHeight="1" x14ac:dyDescent="0.4">
      <c r="A2" s="99" t="s">
        <v>4</v>
      </c>
      <c r="B2" s="100"/>
      <c r="C2" s="100"/>
      <c r="D2" s="100"/>
      <c r="E2" s="103"/>
      <c r="F2" s="15" t="s">
        <v>5</v>
      </c>
      <c r="G2" s="27"/>
      <c r="H2" s="15" t="s">
        <v>6</v>
      </c>
      <c r="I2" s="16">
        <f>MAX(G2,識別表1!G2,識別表3!G2,識別表4!G2,識別表5!G2)</f>
        <v>1</v>
      </c>
      <c r="J2" s="99" t="s">
        <v>7</v>
      </c>
      <c r="K2" s="100"/>
      <c r="L2" s="104"/>
      <c r="M2" s="104"/>
      <c r="N2" s="104"/>
      <c r="O2" s="105"/>
      <c r="P2" s="106" t="s">
        <v>8</v>
      </c>
      <c r="Q2" s="100"/>
      <c r="R2" s="107"/>
      <c r="S2" s="107"/>
      <c r="T2" s="108"/>
      <c r="U2" s="1"/>
      <c r="V2" s="1"/>
      <c r="W2" s="1"/>
      <c r="X2" s="1"/>
      <c r="Y2" s="1"/>
      <c r="Z2" s="1"/>
      <c r="AA2" s="1"/>
      <c r="AB2" s="1"/>
      <c r="AC2" s="1"/>
      <c r="AD2" s="1"/>
      <c r="AE2" s="1"/>
      <c r="AF2" s="1"/>
      <c r="AG2" s="1"/>
      <c r="AH2" s="1"/>
      <c r="AI2" s="1"/>
      <c r="AJ2" s="1"/>
      <c r="AK2" s="1"/>
      <c r="AL2" s="1"/>
      <c r="AM2" s="1"/>
      <c r="AN2" s="1"/>
    </row>
    <row r="3" spans="1:40" ht="28.35" customHeight="1" x14ac:dyDescent="0.4">
      <c r="A3" s="99" t="s">
        <v>0</v>
      </c>
      <c r="B3" s="100"/>
      <c r="C3" s="100"/>
      <c r="D3" s="116" t="str">
        <f>申請者情報!$C$3&amp;"　"&amp;申請者情報!$C$4</f>
        <v>　</v>
      </c>
      <c r="E3" s="117"/>
      <c r="F3" s="117"/>
      <c r="G3" s="117"/>
      <c r="H3" s="117"/>
      <c r="I3" s="118"/>
      <c r="J3" s="106" t="s">
        <v>9</v>
      </c>
      <c r="K3" s="100"/>
      <c r="L3" s="114"/>
      <c r="M3" s="101"/>
      <c r="N3" s="101"/>
      <c r="O3" s="102"/>
      <c r="P3" s="115" t="s">
        <v>46</v>
      </c>
      <c r="Q3" s="100"/>
      <c r="R3" s="101"/>
      <c r="S3" s="101"/>
      <c r="T3" s="102"/>
    </row>
    <row r="4" spans="1:40" ht="28.35" customHeight="1" x14ac:dyDescent="0.4">
      <c r="A4" s="106" t="s">
        <v>48</v>
      </c>
      <c r="B4" s="100"/>
      <c r="C4" s="100"/>
      <c r="D4" s="119"/>
      <c r="E4" s="119"/>
      <c r="F4" s="119"/>
      <c r="G4" s="119"/>
      <c r="H4" s="119"/>
      <c r="I4" s="120"/>
      <c r="J4" s="106" t="s">
        <v>58</v>
      </c>
      <c r="K4" s="100"/>
      <c r="L4" s="101"/>
      <c r="M4" s="101"/>
      <c r="N4" s="101"/>
      <c r="O4" s="102"/>
      <c r="P4" s="106" t="s">
        <v>47</v>
      </c>
      <c r="Q4" s="100"/>
      <c r="R4" s="101"/>
      <c r="S4" s="101"/>
      <c r="T4" s="102"/>
    </row>
    <row r="5" spans="1:40" ht="28.35" customHeight="1" x14ac:dyDescent="0.4">
      <c r="A5" s="89" t="s">
        <v>45</v>
      </c>
      <c r="B5" s="90"/>
      <c r="C5" s="90"/>
      <c r="D5" s="87"/>
      <c r="E5" s="87"/>
      <c r="F5" s="87"/>
      <c r="G5" s="87"/>
      <c r="H5" s="87"/>
      <c r="I5" s="87"/>
      <c r="J5" s="87"/>
      <c r="K5" s="87"/>
      <c r="L5" s="87"/>
      <c r="M5" s="87"/>
      <c r="N5" s="87"/>
      <c r="O5" s="87"/>
      <c r="P5" s="87"/>
      <c r="Q5" s="87"/>
      <c r="R5" s="87"/>
      <c r="S5" s="87"/>
      <c r="T5" s="88"/>
    </row>
    <row r="6" spans="1:40" ht="28.35" customHeight="1" x14ac:dyDescent="0.4">
      <c r="A6" s="91"/>
      <c r="B6" s="92"/>
      <c r="C6" s="92"/>
      <c r="D6" s="97"/>
      <c r="E6" s="97"/>
      <c r="F6" s="97"/>
      <c r="G6" s="97"/>
      <c r="H6" s="97"/>
      <c r="I6" s="97"/>
      <c r="J6" s="97"/>
      <c r="K6" s="97"/>
      <c r="L6" s="97"/>
      <c r="M6" s="97"/>
      <c r="N6" s="97"/>
      <c r="O6" s="97"/>
      <c r="P6" s="97"/>
      <c r="Q6" s="97"/>
      <c r="R6" s="97"/>
      <c r="S6" s="97"/>
      <c r="T6" s="98"/>
    </row>
    <row r="7" spans="1:40" ht="28.35" customHeight="1" x14ac:dyDescent="0.4">
      <c r="A7" s="93"/>
      <c r="B7" s="94"/>
      <c r="C7" s="94"/>
      <c r="D7" s="95"/>
      <c r="E7" s="95"/>
      <c r="F7" s="95"/>
      <c r="G7" s="95"/>
      <c r="H7" s="95"/>
      <c r="I7" s="95"/>
      <c r="J7" s="95"/>
      <c r="K7" s="95"/>
      <c r="L7" s="95"/>
      <c r="M7" s="95"/>
      <c r="N7" s="95"/>
      <c r="O7" s="95"/>
      <c r="P7" s="95"/>
      <c r="Q7" s="95"/>
      <c r="R7" s="95"/>
      <c r="S7" s="95"/>
      <c r="T7" s="96"/>
    </row>
    <row r="8" spans="1:40" ht="28.35" customHeight="1" x14ac:dyDescent="0.4">
      <c r="A8" s="2"/>
    </row>
    <row r="9" spans="1:40" ht="28.35" customHeight="1" x14ac:dyDescent="0.4">
      <c r="A9" s="22" t="s">
        <v>12</v>
      </c>
    </row>
    <row r="10" spans="1:40" ht="28.35" customHeight="1" x14ac:dyDescent="0.4">
      <c r="A10" s="52" t="s">
        <v>16</v>
      </c>
      <c r="B10" s="65"/>
      <c r="C10" s="65"/>
      <c r="D10" s="65"/>
      <c r="E10" s="71"/>
      <c r="F10" s="71"/>
      <c r="G10" s="71"/>
      <c r="H10" s="71"/>
      <c r="I10" s="71"/>
      <c r="J10" s="72"/>
      <c r="K10" s="67" t="s">
        <v>17</v>
      </c>
      <c r="L10" s="68"/>
      <c r="M10" s="68"/>
      <c r="N10" s="63"/>
      <c r="O10" s="63"/>
      <c r="P10" s="63"/>
      <c r="Q10" s="63"/>
      <c r="R10" s="63"/>
      <c r="S10" s="63"/>
      <c r="T10" s="64"/>
    </row>
    <row r="11" spans="1:40" ht="28.35" customHeight="1" x14ac:dyDescent="0.4">
      <c r="A11" s="52" t="s">
        <v>13</v>
      </c>
      <c r="B11" s="65"/>
      <c r="C11" s="65"/>
      <c r="D11" s="65"/>
      <c r="E11" s="65">
        <f>R4</f>
        <v>0</v>
      </c>
      <c r="F11" s="65"/>
      <c r="G11" s="65"/>
      <c r="H11" s="65"/>
      <c r="I11" s="65"/>
      <c r="J11" s="66"/>
      <c r="K11" s="69"/>
      <c r="L11" s="70"/>
      <c r="M11" s="70"/>
      <c r="N11" s="65"/>
      <c r="O11" s="65"/>
      <c r="P11" s="65"/>
      <c r="Q11" s="65"/>
      <c r="R11" s="65"/>
      <c r="S11" s="65"/>
      <c r="T11" s="66"/>
    </row>
    <row r="12" spans="1:40" ht="28.35" customHeight="1" x14ac:dyDescent="0.4">
      <c r="A12" s="52" t="s">
        <v>15</v>
      </c>
      <c r="B12" s="65"/>
      <c r="C12" s="83" t="str">
        <f>IF(E10="","",IF(H12="",E11,E11-H12))</f>
        <v/>
      </c>
      <c r="D12" s="83"/>
      <c r="E12" s="84"/>
      <c r="F12" s="52" t="s">
        <v>14</v>
      </c>
      <c r="G12" s="65"/>
      <c r="H12" s="83" t="str">
        <f>IF(SUM(N12:O14,S12:T14)=0,"",SUM(N12:O14,S12:T14))</f>
        <v/>
      </c>
      <c r="I12" s="83"/>
      <c r="J12" s="84"/>
      <c r="K12" s="73" t="s">
        <v>77</v>
      </c>
      <c r="L12" s="74"/>
      <c r="M12" s="74"/>
      <c r="N12" s="63"/>
      <c r="O12" s="64"/>
      <c r="P12" s="73" t="s">
        <v>54</v>
      </c>
      <c r="Q12" s="74"/>
      <c r="R12" s="74"/>
      <c r="S12" s="63"/>
      <c r="T12" s="64"/>
    </row>
    <row r="13" spans="1:40" ht="28.35" customHeight="1" x14ac:dyDescent="0.4">
      <c r="A13" s="52"/>
      <c r="B13" s="65"/>
      <c r="C13" s="83"/>
      <c r="D13" s="83"/>
      <c r="E13" s="84"/>
      <c r="F13" s="52"/>
      <c r="G13" s="65"/>
      <c r="H13" s="83"/>
      <c r="I13" s="83"/>
      <c r="J13" s="84"/>
      <c r="K13" s="73" t="s">
        <v>52</v>
      </c>
      <c r="L13" s="74"/>
      <c r="M13" s="74"/>
      <c r="N13" s="63"/>
      <c r="O13" s="64"/>
      <c r="P13" s="73" t="s">
        <v>73</v>
      </c>
      <c r="Q13" s="74"/>
      <c r="R13" s="74"/>
      <c r="S13" s="63"/>
      <c r="T13" s="64"/>
    </row>
    <row r="14" spans="1:40" ht="28.35" customHeight="1" thickBot="1" x14ac:dyDescent="0.45">
      <c r="A14" s="81"/>
      <c r="B14" s="82"/>
      <c r="C14" s="85"/>
      <c r="D14" s="85"/>
      <c r="E14" s="86"/>
      <c r="F14" s="81"/>
      <c r="G14" s="82"/>
      <c r="H14" s="85"/>
      <c r="I14" s="85"/>
      <c r="J14" s="86"/>
      <c r="K14" s="61" t="s">
        <v>71</v>
      </c>
      <c r="L14" s="62"/>
      <c r="M14" s="62"/>
      <c r="N14" s="79"/>
      <c r="O14" s="80"/>
      <c r="P14" s="61" t="s">
        <v>74</v>
      </c>
      <c r="Q14" s="62"/>
      <c r="R14" s="62"/>
      <c r="S14" s="79"/>
      <c r="T14" s="80"/>
    </row>
    <row r="15" spans="1:40" ht="28.35" customHeight="1" thickTop="1" x14ac:dyDescent="0.4">
      <c r="A15" s="75" t="s">
        <v>18</v>
      </c>
      <c r="B15" s="76"/>
      <c r="C15" s="76"/>
      <c r="D15" s="76"/>
      <c r="E15" s="76"/>
      <c r="F15" s="77"/>
      <c r="G15" s="77"/>
      <c r="H15" s="77"/>
      <c r="I15" s="77"/>
      <c r="J15" s="78"/>
      <c r="K15" s="75" t="s">
        <v>19</v>
      </c>
      <c r="L15" s="76"/>
      <c r="M15" s="76"/>
      <c r="N15" s="49"/>
      <c r="O15" s="50" t="s">
        <v>20</v>
      </c>
      <c r="P15" s="77"/>
      <c r="Q15" s="77"/>
      <c r="R15" s="77"/>
      <c r="S15" s="77"/>
      <c r="T15" s="78"/>
    </row>
  </sheetData>
  <sheetProtection password="E95D" sheet="1" selectLockedCells="1"/>
  <protectedRanges>
    <protectedRange sqref="N15 P15:T15 E10 N10 C12 F15" name="範囲1_5"/>
    <protectedRange sqref="N12:O14 P14 S12:T14" name="範囲1_3_1"/>
    <protectedRange sqref="R3:T7 L4:O7" name="範囲1_7"/>
    <protectedRange sqref="L3:O3" name="範囲1_1_1"/>
    <protectedRange sqref="R1" name="範囲1_8"/>
  </protectedRanges>
  <mergeCells count="51">
    <mergeCell ref="P1:Q1"/>
    <mergeCell ref="R1:T1"/>
    <mergeCell ref="R4:T4"/>
    <mergeCell ref="A3:C3"/>
    <mergeCell ref="D3:I3"/>
    <mergeCell ref="J3:K3"/>
    <mergeCell ref="L3:O3"/>
    <mergeCell ref="P3:Q3"/>
    <mergeCell ref="R3:T3"/>
    <mergeCell ref="A4:C4"/>
    <mergeCell ref="D4:I4"/>
    <mergeCell ref="J4:K4"/>
    <mergeCell ref="L4:O4"/>
    <mergeCell ref="P4:Q4"/>
    <mergeCell ref="A2:C2"/>
    <mergeCell ref="D2:E2"/>
    <mergeCell ref="A5:C7"/>
    <mergeCell ref="D5:T5"/>
    <mergeCell ref="D6:T6"/>
    <mergeCell ref="D7:T7"/>
    <mergeCell ref="R2:T2"/>
    <mergeCell ref="J2:K2"/>
    <mergeCell ref="L2:O2"/>
    <mergeCell ref="P2:Q2"/>
    <mergeCell ref="P13:R13"/>
    <mergeCell ref="S13:T13"/>
    <mergeCell ref="K12:M12"/>
    <mergeCell ref="N12:O12"/>
    <mergeCell ref="A10:D10"/>
    <mergeCell ref="E10:J10"/>
    <mergeCell ref="K10:M11"/>
    <mergeCell ref="N10:T10"/>
    <mergeCell ref="A11:D11"/>
    <mergeCell ref="E11:J11"/>
    <mergeCell ref="N11:T11"/>
    <mergeCell ref="P14:R14"/>
    <mergeCell ref="S14:T14"/>
    <mergeCell ref="A15:E15"/>
    <mergeCell ref="F15:J15"/>
    <mergeCell ref="K15:M15"/>
    <mergeCell ref="P15:T15"/>
    <mergeCell ref="A12:B14"/>
    <mergeCell ref="C12:E14"/>
    <mergeCell ref="F12:G14"/>
    <mergeCell ref="H12:J14"/>
    <mergeCell ref="K14:M14"/>
    <mergeCell ref="N14:O14"/>
    <mergeCell ref="P12:R12"/>
    <mergeCell ref="S12:T12"/>
    <mergeCell ref="K13:M13"/>
    <mergeCell ref="N13:O13"/>
  </mergeCells>
  <phoneticPr fontId="1"/>
  <dataValidations count="2">
    <dataValidation type="list" allowBlank="1" showInputMessage="1" showErrorMessage="1" sqref="L3:O3">
      <formula1>"新品,修理"</formula1>
    </dataValidation>
    <dataValidation type="list" allowBlank="1" showInputMessage="1" showErrorMessage="1" sqref="G2">
      <formula1>"　,2"</formula1>
    </dataValidation>
  </dataValidations>
  <pageMargins left="0.23622047244094491" right="0.23622047244094491" top="0.35433070866141736" bottom="0.35433070866141736"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入力フォーム!$AW$26</xm:f>
          </x14:formula1>
          <xm:sqref>L4:O4</xm:sqref>
        </x14:dataValidation>
        <x14:dataValidation type="list" allowBlank="1" showInputMessage="1" showErrorMessage="1">
          <x14:formula1>
            <xm:f>入力フォーム!$AT$20:$AT$21</xm:f>
          </x14:formula1>
          <xm:sqref>R1:T1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
  <sheetViews>
    <sheetView zoomScaleNormal="100" workbookViewId="0">
      <selection activeCell="R1" sqref="R1:T1"/>
    </sheetView>
  </sheetViews>
  <sheetFormatPr defaultColWidth="4.5" defaultRowHeight="28.35" customHeight="1" x14ac:dyDescent="0.4"/>
  <cols>
    <col min="1" max="16384" width="4.5" style="22"/>
  </cols>
  <sheetData>
    <row r="1" spans="1:40" ht="28.35" customHeight="1" x14ac:dyDescent="0.4">
      <c r="A1" s="17" t="s">
        <v>66</v>
      </c>
      <c r="B1" s="17"/>
      <c r="C1" s="17"/>
      <c r="D1" s="17"/>
      <c r="E1" s="17"/>
      <c r="F1" s="17"/>
      <c r="G1" s="17"/>
      <c r="H1" s="17"/>
      <c r="I1" s="17"/>
      <c r="J1" s="17"/>
      <c r="K1" s="17"/>
      <c r="L1" s="17"/>
      <c r="M1" s="17"/>
      <c r="N1" s="17"/>
      <c r="O1" s="17"/>
      <c r="P1" s="109" t="s">
        <v>49</v>
      </c>
      <c r="Q1" s="110"/>
      <c r="R1" s="111"/>
      <c r="S1" s="112"/>
      <c r="T1" s="113"/>
      <c r="U1" s="1"/>
      <c r="V1" s="1"/>
      <c r="W1" s="1"/>
      <c r="X1" s="1"/>
      <c r="Y1" s="1"/>
      <c r="Z1" s="1"/>
      <c r="AA1" s="1"/>
      <c r="AB1" s="1"/>
      <c r="AC1" s="1"/>
      <c r="AD1" s="1"/>
      <c r="AE1" s="1"/>
      <c r="AF1" s="1"/>
      <c r="AG1" s="1"/>
      <c r="AH1" s="1"/>
      <c r="AI1" s="1"/>
      <c r="AJ1" s="1"/>
      <c r="AK1" s="1"/>
      <c r="AL1" s="1"/>
      <c r="AM1" s="1"/>
      <c r="AN1" s="1"/>
    </row>
    <row r="2" spans="1:40" ht="28.35" customHeight="1" x14ac:dyDescent="0.4">
      <c r="A2" s="99" t="s">
        <v>4</v>
      </c>
      <c r="B2" s="100"/>
      <c r="C2" s="100"/>
      <c r="D2" s="100"/>
      <c r="E2" s="103"/>
      <c r="F2" s="15" t="s">
        <v>5</v>
      </c>
      <c r="G2" s="27"/>
      <c r="H2" s="15" t="s">
        <v>6</v>
      </c>
      <c r="I2" s="16">
        <f>MAX(G2,識別表1!G2,識別表2!G2,識別表4!G2,識別表5!G2)</f>
        <v>1</v>
      </c>
      <c r="J2" s="99" t="s">
        <v>7</v>
      </c>
      <c r="K2" s="100"/>
      <c r="L2" s="104"/>
      <c r="M2" s="104"/>
      <c r="N2" s="104"/>
      <c r="O2" s="105"/>
      <c r="P2" s="106" t="s">
        <v>8</v>
      </c>
      <c r="Q2" s="100"/>
      <c r="R2" s="107"/>
      <c r="S2" s="107"/>
      <c r="T2" s="108"/>
      <c r="U2" s="1"/>
      <c r="V2" s="1"/>
      <c r="W2" s="1"/>
      <c r="X2" s="1"/>
      <c r="Y2" s="1"/>
      <c r="Z2" s="1"/>
      <c r="AA2" s="1"/>
      <c r="AB2" s="1"/>
      <c r="AC2" s="1"/>
      <c r="AD2" s="1"/>
      <c r="AE2" s="1"/>
      <c r="AF2" s="1"/>
      <c r="AG2" s="1"/>
      <c r="AH2" s="1"/>
      <c r="AI2" s="1"/>
      <c r="AJ2" s="1"/>
      <c r="AK2" s="1"/>
      <c r="AL2" s="1"/>
      <c r="AM2" s="1"/>
      <c r="AN2" s="1"/>
    </row>
    <row r="3" spans="1:40" ht="28.35" customHeight="1" x14ac:dyDescent="0.4">
      <c r="A3" s="99" t="s">
        <v>0</v>
      </c>
      <c r="B3" s="100"/>
      <c r="C3" s="100"/>
      <c r="D3" s="116" t="str">
        <f>申請者情報!$C$3&amp;"　"&amp;申請者情報!$C$4</f>
        <v>　</v>
      </c>
      <c r="E3" s="117"/>
      <c r="F3" s="117"/>
      <c r="G3" s="117"/>
      <c r="H3" s="117"/>
      <c r="I3" s="118"/>
      <c r="J3" s="106" t="s">
        <v>9</v>
      </c>
      <c r="K3" s="100"/>
      <c r="L3" s="114"/>
      <c r="M3" s="101"/>
      <c r="N3" s="101"/>
      <c r="O3" s="102"/>
      <c r="P3" s="115" t="s">
        <v>46</v>
      </c>
      <c r="Q3" s="100"/>
      <c r="R3" s="101"/>
      <c r="S3" s="101"/>
      <c r="T3" s="102"/>
    </row>
    <row r="4" spans="1:40" ht="28.35" customHeight="1" x14ac:dyDescent="0.4">
      <c r="A4" s="106" t="s">
        <v>48</v>
      </c>
      <c r="B4" s="100"/>
      <c r="C4" s="100"/>
      <c r="D4" s="119"/>
      <c r="E4" s="119"/>
      <c r="F4" s="119"/>
      <c r="G4" s="119"/>
      <c r="H4" s="119"/>
      <c r="I4" s="120"/>
      <c r="J4" s="106" t="s">
        <v>58</v>
      </c>
      <c r="K4" s="100"/>
      <c r="L4" s="101"/>
      <c r="M4" s="101"/>
      <c r="N4" s="101"/>
      <c r="O4" s="102"/>
      <c r="P4" s="106" t="s">
        <v>47</v>
      </c>
      <c r="Q4" s="100"/>
      <c r="R4" s="101"/>
      <c r="S4" s="101"/>
      <c r="T4" s="102"/>
    </row>
    <row r="5" spans="1:40" ht="28.35" customHeight="1" x14ac:dyDescent="0.4">
      <c r="A5" s="89" t="s">
        <v>45</v>
      </c>
      <c r="B5" s="90"/>
      <c r="C5" s="90"/>
      <c r="D5" s="87"/>
      <c r="E5" s="87"/>
      <c r="F5" s="87"/>
      <c r="G5" s="87"/>
      <c r="H5" s="87"/>
      <c r="I5" s="87"/>
      <c r="J5" s="87"/>
      <c r="K5" s="87"/>
      <c r="L5" s="87"/>
      <c r="M5" s="87"/>
      <c r="N5" s="87"/>
      <c r="O5" s="87"/>
      <c r="P5" s="87"/>
      <c r="Q5" s="87"/>
      <c r="R5" s="87"/>
      <c r="S5" s="87"/>
      <c r="T5" s="88"/>
    </row>
    <row r="6" spans="1:40" ht="28.35" customHeight="1" x14ac:dyDescent="0.4">
      <c r="A6" s="91"/>
      <c r="B6" s="92"/>
      <c r="C6" s="92"/>
      <c r="D6" s="97"/>
      <c r="E6" s="97"/>
      <c r="F6" s="97"/>
      <c r="G6" s="97"/>
      <c r="H6" s="97"/>
      <c r="I6" s="97"/>
      <c r="J6" s="97"/>
      <c r="K6" s="97"/>
      <c r="L6" s="97"/>
      <c r="M6" s="97"/>
      <c r="N6" s="97"/>
      <c r="O6" s="97"/>
      <c r="P6" s="97"/>
      <c r="Q6" s="97"/>
      <c r="R6" s="97"/>
      <c r="S6" s="97"/>
      <c r="T6" s="98"/>
    </row>
    <row r="7" spans="1:40" ht="28.35" customHeight="1" x14ac:dyDescent="0.4">
      <c r="A7" s="93"/>
      <c r="B7" s="94"/>
      <c r="C7" s="94"/>
      <c r="D7" s="95"/>
      <c r="E7" s="95"/>
      <c r="F7" s="95"/>
      <c r="G7" s="95"/>
      <c r="H7" s="95"/>
      <c r="I7" s="95"/>
      <c r="J7" s="95"/>
      <c r="K7" s="95"/>
      <c r="L7" s="95"/>
      <c r="M7" s="95"/>
      <c r="N7" s="95"/>
      <c r="O7" s="95"/>
      <c r="P7" s="95"/>
      <c r="Q7" s="95"/>
      <c r="R7" s="95"/>
      <c r="S7" s="95"/>
      <c r="T7" s="96"/>
    </row>
    <row r="8" spans="1:40" ht="28.35" customHeight="1" x14ac:dyDescent="0.4">
      <c r="A8" s="2"/>
    </row>
    <row r="9" spans="1:40" ht="28.35" customHeight="1" x14ac:dyDescent="0.4">
      <c r="A9" s="22" t="s">
        <v>12</v>
      </c>
    </row>
    <row r="10" spans="1:40" ht="28.35" customHeight="1" x14ac:dyDescent="0.4">
      <c r="A10" s="52" t="s">
        <v>16</v>
      </c>
      <c r="B10" s="65"/>
      <c r="C10" s="65"/>
      <c r="D10" s="65"/>
      <c r="E10" s="71"/>
      <c r="F10" s="71"/>
      <c r="G10" s="71"/>
      <c r="H10" s="71"/>
      <c r="I10" s="71"/>
      <c r="J10" s="72"/>
      <c r="K10" s="67" t="s">
        <v>17</v>
      </c>
      <c r="L10" s="68"/>
      <c r="M10" s="68"/>
      <c r="N10" s="63"/>
      <c r="O10" s="63"/>
      <c r="P10" s="63"/>
      <c r="Q10" s="63"/>
      <c r="R10" s="63"/>
      <c r="S10" s="63"/>
      <c r="T10" s="64"/>
    </row>
    <row r="11" spans="1:40" ht="28.35" customHeight="1" x14ac:dyDescent="0.4">
      <c r="A11" s="52" t="s">
        <v>13</v>
      </c>
      <c r="B11" s="65"/>
      <c r="C11" s="65"/>
      <c r="D11" s="65"/>
      <c r="E11" s="65">
        <f>R4</f>
        <v>0</v>
      </c>
      <c r="F11" s="65"/>
      <c r="G11" s="65"/>
      <c r="H11" s="65"/>
      <c r="I11" s="65"/>
      <c r="J11" s="66"/>
      <c r="K11" s="69"/>
      <c r="L11" s="70"/>
      <c r="M11" s="70"/>
      <c r="N11" s="65"/>
      <c r="O11" s="65"/>
      <c r="P11" s="65"/>
      <c r="Q11" s="65"/>
      <c r="R11" s="65"/>
      <c r="S11" s="65"/>
      <c r="T11" s="66"/>
    </row>
    <row r="12" spans="1:40" ht="28.35" customHeight="1" x14ac:dyDescent="0.4">
      <c r="A12" s="52" t="s">
        <v>15</v>
      </c>
      <c r="B12" s="65"/>
      <c r="C12" s="83" t="str">
        <f>IF(E10="","",IF(H12="",E11,E11-H12))</f>
        <v/>
      </c>
      <c r="D12" s="83"/>
      <c r="E12" s="84"/>
      <c r="F12" s="52" t="s">
        <v>14</v>
      </c>
      <c r="G12" s="65"/>
      <c r="H12" s="83" t="str">
        <f>IF(SUM(N12:O14,S12:T14)=0,"",SUM(N12:O14,S12:T14))</f>
        <v/>
      </c>
      <c r="I12" s="83"/>
      <c r="J12" s="84"/>
      <c r="K12" s="73" t="s">
        <v>77</v>
      </c>
      <c r="L12" s="74"/>
      <c r="M12" s="74"/>
      <c r="N12" s="63"/>
      <c r="O12" s="64"/>
      <c r="P12" s="73" t="s">
        <v>54</v>
      </c>
      <c r="Q12" s="74"/>
      <c r="R12" s="74"/>
      <c r="S12" s="63"/>
      <c r="T12" s="64"/>
    </row>
    <row r="13" spans="1:40" ht="28.35" customHeight="1" x14ac:dyDescent="0.4">
      <c r="A13" s="52"/>
      <c r="B13" s="65"/>
      <c r="C13" s="83"/>
      <c r="D13" s="83"/>
      <c r="E13" s="84"/>
      <c r="F13" s="52"/>
      <c r="G13" s="65"/>
      <c r="H13" s="83"/>
      <c r="I13" s="83"/>
      <c r="J13" s="84"/>
      <c r="K13" s="73" t="s">
        <v>52</v>
      </c>
      <c r="L13" s="74"/>
      <c r="M13" s="74"/>
      <c r="N13" s="63"/>
      <c r="O13" s="64"/>
      <c r="P13" s="73" t="s">
        <v>73</v>
      </c>
      <c r="Q13" s="74"/>
      <c r="R13" s="74"/>
      <c r="S13" s="63"/>
      <c r="T13" s="64"/>
    </row>
    <row r="14" spans="1:40" ht="28.35" customHeight="1" thickBot="1" x14ac:dyDescent="0.45">
      <c r="A14" s="81"/>
      <c r="B14" s="82"/>
      <c r="C14" s="85"/>
      <c r="D14" s="85"/>
      <c r="E14" s="86"/>
      <c r="F14" s="81"/>
      <c r="G14" s="82"/>
      <c r="H14" s="85"/>
      <c r="I14" s="85"/>
      <c r="J14" s="86"/>
      <c r="K14" s="61" t="s">
        <v>71</v>
      </c>
      <c r="L14" s="62"/>
      <c r="M14" s="62"/>
      <c r="N14" s="79"/>
      <c r="O14" s="80"/>
      <c r="P14" s="61" t="s">
        <v>74</v>
      </c>
      <c r="Q14" s="62"/>
      <c r="R14" s="62"/>
      <c r="S14" s="79"/>
      <c r="T14" s="80"/>
    </row>
    <row r="15" spans="1:40" ht="28.35" customHeight="1" thickTop="1" x14ac:dyDescent="0.4">
      <c r="A15" s="75" t="s">
        <v>18</v>
      </c>
      <c r="B15" s="76"/>
      <c r="C15" s="76"/>
      <c r="D15" s="76"/>
      <c r="E15" s="76"/>
      <c r="F15" s="77"/>
      <c r="G15" s="77"/>
      <c r="H15" s="77"/>
      <c r="I15" s="77"/>
      <c r="J15" s="78"/>
      <c r="K15" s="75" t="s">
        <v>19</v>
      </c>
      <c r="L15" s="76"/>
      <c r="M15" s="76"/>
      <c r="N15" s="49"/>
      <c r="O15" s="50" t="s">
        <v>20</v>
      </c>
      <c r="P15" s="77"/>
      <c r="Q15" s="77"/>
      <c r="R15" s="77"/>
      <c r="S15" s="77"/>
      <c r="T15" s="78"/>
    </row>
  </sheetData>
  <sheetProtection password="E95D" sheet="1" selectLockedCells="1"/>
  <protectedRanges>
    <protectedRange sqref="N15 P15:T15 E10 N10 C12 F15" name="範囲1_2"/>
    <protectedRange sqref="N12:O14 P14 S12:T14" name="範囲1_3_1"/>
    <protectedRange sqref="R3:T7 L4:O7" name="範囲1_4"/>
    <protectedRange sqref="L3:O3" name="範囲1_1_1"/>
    <protectedRange sqref="R1" name="範囲1_8"/>
  </protectedRanges>
  <mergeCells count="51">
    <mergeCell ref="P1:Q1"/>
    <mergeCell ref="R1:T1"/>
    <mergeCell ref="R4:T4"/>
    <mergeCell ref="A3:C3"/>
    <mergeCell ref="D3:I3"/>
    <mergeCell ref="J3:K3"/>
    <mergeCell ref="L3:O3"/>
    <mergeCell ref="P3:Q3"/>
    <mergeCell ref="R3:T3"/>
    <mergeCell ref="A4:C4"/>
    <mergeCell ref="D4:I4"/>
    <mergeCell ref="J4:K4"/>
    <mergeCell ref="L4:O4"/>
    <mergeCell ref="P4:Q4"/>
    <mergeCell ref="A2:C2"/>
    <mergeCell ref="D2:E2"/>
    <mergeCell ref="A5:C7"/>
    <mergeCell ref="D5:T5"/>
    <mergeCell ref="D6:T6"/>
    <mergeCell ref="D7:T7"/>
    <mergeCell ref="R2:T2"/>
    <mergeCell ref="J2:K2"/>
    <mergeCell ref="L2:O2"/>
    <mergeCell ref="P2:Q2"/>
    <mergeCell ref="P13:R13"/>
    <mergeCell ref="S13:T13"/>
    <mergeCell ref="K12:M12"/>
    <mergeCell ref="N12:O12"/>
    <mergeCell ref="A10:D10"/>
    <mergeCell ref="E10:J10"/>
    <mergeCell ref="K10:M11"/>
    <mergeCell ref="N10:T10"/>
    <mergeCell ref="A11:D11"/>
    <mergeCell ref="E11:J11"/>
    <mergeCell ref="N11:T11"/>
    <mergeCell ref="P14:R14"/>
    <mergeCell ref="S14:T14"/>
    <mergeCell ref="A15:E15"/>
    <mergeCell ref="F15:J15"/>
    <mergeCell ref="K15:M15"/>
    <mergeCell ref="P15:T15"/>
    <mergeCell ref="A12:B14"/>
    <mergeCell ref="C12:E14"/>
    <mergeCell ref="F12:G14"/>
    <mergeCell ref="H12:J14"/>
    <mergeCell ref="K14:M14"/>
    <mergeCell ref="N14:O14"/>
    <mergeCell ref="P12:R12"/>
    <mergeCell ref="S12:T12"/>
    <mergeCell ref="K13:M13"/>
    <mergeCell ref="N13:O13"/>
  </mergeCells>
  <phoneticPr fontId="1"/>
  <dataValidations count="2">
    <dataValidation type="list" allowBlank="1" showInputMessage="1" showErrorMessage="1" sqref="L3:O3">
      <formula1>"新品,修理"</formula1>
    </dataValidation>
    <dataValidation type="list" allowBlank="1" showInputMessage="1" showErrorMessage="1" sqref="G2">
      <formula1>"　,3"</formula1>
    </dataValidation>
  </dataValidations>
  <pageMargins left="0.23622047244094491" right="0.23622047244094491" top="0.35433070866141736" bottom="0.35433070866141736"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入力フォーム!$AW$26</xm:f>
          </x14:formula1>
          <xm:sqref>L4:O4</xm:sqref>
        </x14:dataValidation>
        <x14:dataValidation type="list" allowBlank="1" showInputMessage="1" showErrorMessage="1">
          <x14:formula1>
            <xm:f>入力フォーム!$AT$20:$AT$21</xm:f>
          </x14:formula1>
          <xm:sqref>R1:T1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
  <sheetViews>
    <sheetView zoomScaleNormal="100" workbookViewId="0">
      <selection activeCell="R1" sqref="R1:T1"/>
    </sheetView>
  </sheetViews>
  <sheetFormatPr defaultColWidth="4.5" defaultRowHeight="28.35" customHeight="1" x14ac:dyDescent="0.4"/>
  <cols>
    <col min="1" max="16384" width="4.5" style="22"/>
  </cols>
  <sheetData>
    <row r="1" spans="1:40" ht="28.35" customHeight="1" x14ac:dyDescent="0.4">
      <c r="A1" s="17" t="s">
        <v>66</v>
      </c>
      <c r="B1" s="17"/>
      <c r="C1" s="17"/>
      <c r="D1" s="17"/>
      <c r="E1" s="17"/>
      <c r="F1" s="17"/>
      <c r="G1" s="17"/>
      <c r="H1" s="17"/>
      <c r="I1" s="17"/>
      <c r="J1" s="17"/>
      <c r="K1" s="17"/>
      <c r="L1" s="17"/>
      <c r="M1" s="17"/>
      <c r="N1" s="17"/>
      <c r="O1" s="17"/>
      <c r="P1" s="109" t="s">
        <v>49</v>
      </c>
      <c r="Q1" s="110"/>
      <c r="R1" s="111"/>
      <c r="S1" s="112"/>
      <c r="T1" s="113"/>
      <c r="U1" s="1"/>
      <c r="V1" s="1"/>
      <c r="W1" s="1"/>
      <c r="X1" s="1"/>
      <c r="Y1" s="1"/>
      <c r="Z1" s="1"/>
      <c r="AA1" s="1"/>
      <c r="AB1" s="1"/>
      <c r="AC1" s="1"/>
      <c r="AD1" s="1"/>
      <c r="AE1" s="1"/>
      <c r="AF1" s="1"/>
      <c r="AG1" s="1"/>
      <c r="AH1" s="1"/>
      <c r="AI1" s="1"/>
      <c r="AJ1" s="1"/>
      <c r="AK1" s="1"/>
      <c r="AL1" s="1"/>
      <c r="AM1" s="1"/>
      <c r="AN1" s="1"/>
    </row>
    <row r="2" spans="1:40" ht="28.35" customHeight="1" x14ac:dyDescent="0.4">
      <c r="A2" s="99" t="s">
        <v>4</v>
      </c>
      <c r="B2" s="100"/>
      <c r="C2" s="100"/>
      <c r="D2" s="100"/>
      <c r="E2" s="103"/>
      <c r="F2" s="15" t="s">
        <v>5</v>
      </c>
      <c r="G2" s="27"/>
      <c r="H2" s="15" t="s">
        <v>6</v>
      </c>
      <c r="I2" s="16">
        <f>MAX(G2,識別表1!G2,識別表2!G2,識別表3!G2,識別表5!G2)</f>
        <v>1</v>
      </c>
      <c r="J2" s="99" t="s">
        <v>7</v>
      </c>
      <c r="K2" s="100"/>
      <c r="L2" s="104"/>
      <c r="M2" s="104"/>
      <c r="N2" s="104"/>
      <c r="O2" s="105"/>
      <c r="P2" s="106" t="s">
        <v>8</v>
      </c>
      <c r="Q2" s="100"/>
      <c r="R2" s="107"/>
      <c r="S2" s="107"/>
      <c r="T2" s="108"/>
      <c r="U2" s="1"/>
      <c r="V2" s="1"/>
      <c r="W2" s="1"/>
      <c r="X2" s="1"/>
      <c r="Y2" s="1"/>
      <c r="Z2" s="1"/>
      <c r="AA2" s="1"/>
      <c r="AB2" s="1"/>
      <c r="AC2" s="1"/>
      <c r="AD2" s="1"/>
      <c r="AE2" s="1"/>
      <c r="AF2" s="1"/>
      <c r="AG2" s="1"/>
      <c r="AH2" s="1"/>
      <c r="AI2" s="1"/>
      <c r="AJ2" s="1"/>
      <c r="AK2" s="1"/>
      <c r="AL2" s="1"/>
      <c r="AM2" s="1"/>
      <c r="AN2" s="1"/>
    </row>
    <row r="3" spans="1:40" ht="28.35" customHeight="1" x14ac:dyDescent="0.4">
      <c r="A3" s="99" t="s">
        <v>0</v>
      </c>
      <c r="B3" s="100"/>
      <c r="C3" s="100"/>
      <c r="D3" s="116" t="str">
        <f>申請者情報!$C$3&amp;"　"&amp;申請者情報!$C$4</f>
        <v>　</v>
      </c>
      <c r="E3" s="117"/>
      <c r="F3" s="117"/>
      <c r="G3" s="117"/>
      <c r="H3" s="117"/>
      <c r="I3" s="118"/>
      <c r="J3" s="106" t="s">
        <v>9</v>
      </c>
      <c r="K3" s="100"/>
      <c r="L3" s="114"/>
      <c r="M3" s="101"/>
      <c r="N3" s="101"/>
      <c r="O3" s="102"/>
      <c r="P3" s="115" t="s">
        <v>46</v>
      </c>
      <c r="Q3" s="100"/>
      <c r="R3" s="101"/>
      <c r="S3" s="101"/>
      <c r="T3" s="102"/>
    </row>
    <row r="4" spans="1:40" ht="28.35" customHeight="1" x14ac:dyDescent="0.4">
      <c r="A4" s="106" t="s">
        <v>48</v>
      </c>
      <c r="B4" s="100"/>
      <c r="C4" s="100"/>
      <c r="D4" s="119"/>
      <c r="E4" s="119"/>
      <c r="F4" s="119"/>
      <c r="G4" s="119"/>
      <c r="H4" s="119"/>
      <c r="I4" s="120"/>
      <c r="J4" s="106" t="s">
        <v>58</v>
      </c>
      <c r="K4" s="100"/>
      <c r="L4" s="101"/>
      <c r="M4" s="101"/>
      <c r="N4" s="101"/>
      <c r="O4" s="102"/>
      <c r="P4" s="106" t="s">
        <v>47</v>
      </c>
      <c r="Q4" s="100"/>
      <c r="R4" s="101"/>
      <c r="S4" s="101"/>
      <c r="T4" s="102"/>
    </row>
    <row r="5" spans="1:40" ht="28.35" customHeight="1" x14ac:dyDescent="0.4">
      <c r="A5" s="89" t="s">
        <v>45</v>
      </c>
      <c r="B5" s="90"/>
      <c r="C5" s="90"/>
      <c r="D5" s="87"/>
      <c r="E5" s="87"/>
      <c r="F5" s="87"/>
      <c r="G5" s="87"/>
      <c r="H5" s="87"/>
      <c r="I5" s="87"/>
      <c r="J5" s="87"/>
      <c r="K5" s="87"/>
      <c r="L5" s="87"/>
      <c r="M5" s="87"/>
      <c r="N5" s="87"/>
      <c r="O5" s="87"/>
      <c r="P5" s="87"/>
      <c r="Q5" s="87"/>
      <c r="R5" s="87"/>
      <c r="S5" s="87"/>
      <c r="T5" s="88"/>
    </row>
    <row r="6" spans="1:40" ht="28.35" customHeight="1" x14ac:dyDescent="0.4">
      <c r="A6" s="91"/>
      <c r="B6" s="92"/>
      <c r="C6" s="92"/>
      <c r="D6" s="97"/>
      <c r="E6" s="97"/>
      <c r="F6" s="97"/>
      <c r="G6" s="97"/>
      <c r="H6" s="97"/>
      <c r="I6" s="97"/>
      <c r="J6" s="97"/>
      <c r="K6" s="97"/>
      <c r="L6" s="97"/>
      <c r="M6" s="97"/>
      <c r="N6" s="97"/>
      <c r="O6" s="97"/>
      <c r="P6" s="97"/>
      <c r="Q6" s="97"/>
      <c r="R6" s="97"/>
      <c r="S6" s="97"/>
      <c r="T6" s="98"/>
    </row>
    <row r="7" spans="1:40" ht="28.35" customHeight="1" x14ac:dyDescent="0.4">
      <c r="A7" s="93"/>
      <c r="B7" s="94"/>
      <c r="C7" s="94"/>
      <c r="D7" s="95"/>
      <c r="E7" s="95"/>
      <c r="F7" s="95"/>
      <c r="G7" s="95"/>
      <c r="H7" s="95"/>
      <c r="I7" s="95"/>
      <c r="J7" s="95"/>
      <c r="K7" s="95"/>
      <c r="L7" s="95"/>
      <c r="M7" s="95"/>
      <c r="N7" s="95"/>
      <c r="O7" s="95"/>
      <c r="P7" s="95"/>
      <c r="Q7" s="95"/>
      <c r="R7" s="95"/>
      <c r="S7" s="95"/>
      <c r="T7" s="96"/>
    </row>
    <row r="8" spans="1:40" ht="28.35" customHeight="1" x14ac:dyDescent="0.4">
      <c r="A8" s="2"/>
    </row>
    <row r="9" spans="1:40" ht="28.35" customHeight="1" x14ac:dyDescent="0.4">
      <c r="A9" s="22" t="s">
        <v>12</v>
      </c>
    </row>
    <row r="10" spans="1:40" ht="28.35" customHeight="1" x14ac:dyDescent="0.4">
      <c r="A10" s="52" t="s">
        <v>16</v>
      </c>
      <c r="B10" s="65"/>
      <c r="C10" s="65"/>
      <c r="D10" s="65"/>
      <c r="E10" s="71"/>
      <c r="F10" s="71"/>
      <c r="G10" s="71"/>
      <c r="H10" s="71"/>
      <c r="I10" s="71"/>
      <c r="J10" s="72"/>
      <c r="K10" s="67" t="s">
        <v>17</v>
      </c>
      <c r="L10" s="68"/>
      <c r="M10" s="68"/>
      <c r="N10" s="63"/>
      <c r="O10" s="63"/>
      <c r="P10" s="63"/>
      <c r="Q10" s="63"/>
      <c r="R10" s="63"/>
      <c r="S10" s="63"/>
      <c r="T10" s="64"/>
    </row>
    <row r="11" spans="1:40" ht="28.35" customHeight="1" x14ac:dyDescent="0.4">
      <c r="A11" s="52" t="s">
        <v>13</v>
      </c>
      <c r="B11" s="65"/>
      <c r="C11" s="65"/>
      <c r="D11" s="65"/>
      <c r="E11" s="65">
        <f>R4</f>
        <v>0</v>
      </c>
      <c r="F11" s="65"/>
      <c r="G11" s="65"/>
      <c r="H11" s="65"/>
      <c r="I11" s="65"/>
      <c r="J11" s="66"/>
      <c r="K11" s="69"/>
      <c r="L11" s="70"/>
      <c r="M11" s="70"/>
      <c r="N11" s="65"/>
      <c r="O11" s="65"/>
      <c r="P11" s="65"/>
      <c r="Q11" s="65"/>
      <c r="R11" s="65"/>
      <c r="S11" s="65"/>
      <c r="T11" s="66"/>
    </row>
    <row r="12" spans="1:40" ht="28.35" customHeight="1" x14ac:dyDescent="0.4">
      <c r="A12" s="52" t="s">
        <v>15</v>
      </c>
      <c r="B12" s="65"/>
      <c r="C12" s="83" t="str">
        <f>IF(E10="","",IF(H12="",E11,E11-H12))</f>
        <v/>
      </c>
      <c r="D12" s="83"/>
      <c r="E12" s="84"/>
      <c r="F12" s="52" t="s">
        <v>14</v>
      </c>
      <c r="G12" s="65"/>
      <c r="H12" s="83" t="str">
        <f>IF(SUM(N12:O14,S12:T14)=0,"",SUM(N12:O14,S12:T14))</f>
        <v/>
      </c>
      <c r="I12" s="83"/>
      <c r="J12" s="84"/>
      <c r="K12" s="73" t="s">
        <v>77</v>
      </c>
      <c r="L12" s="74"/>
      <c r="M12" s="74"/>
      <c r="N12" s="63"/>
      <c r="O12" s="64"/>
      <c r="P12" s="73" t="s">
        <v>54</v>
      </c>
      <c r="Q12" s="74"/>
      <c r="R12" s="74"/>
      <c r="S12" s="63"/>
      <c r="T12" s="64"/>
    </row>
    <row r="13" spans="1:40" ht="28.35" customHeight="1" x14ac:dyDescent="0.4">
      <c r="A13" s="52"/>
      <c r="B13" s="65"/>
      <c r="C13" s="83"/>
      <c r="D13" s="83"/>
      <c r="E13" s="84"/>
      <c r="F13" s="52"/>
      <c r="G13" s="65"/>
      <c r="H13" s="83"/>
      <c r="I13" s="83"/>
      <c r="J13" s="84"/>
      <c r="K13" s="73" t="s">
        <v>52</v>
      </c>
      <c r="L13" s="74"/>
      <c r="M13" s="74"/>
      <c r="N13" s="63"/>
      <c r="O13" s="64"/>
      <c r="P13" s="73" t="s">
        <v>73</v>
      </c>
      <c r="Q13" s="74"/>
      <c r="R13" s="74"/>
      <c r="S13" s="63"/>
      <c r="T13" s="64"/>
    </row>
    <row r="14" spans="1:40" ht="28.35" customHeight="1" thickBot="1" x14ac:dyDescent="0.45">
      <c r="A14" s="81"/>
      <c r="B14" s="82"/>
      <c r="C14" s="85"/>
      <c r="D14" s="85"/>
      <c r="E14" s="86"/>
      <c r="F14" s="81"/>
      <c r="G14" s="82"/>
      <c r="H14" s="85"/>
      <c r="I14" s="85"/>
      <c r="J14" s="86"/>
      <c r="K14" s="61" t="s">
        <v>71</v>
      </c>
      <c r="L14" s="62"/>
      <c r="M14" s="62"/>
      <c r="N14" s="79"/>
      <c r="O14" s="80"/>
      <c r="P14" s="61" t="s">
        <v>74</v>
      </c>
      <c r="Q14" s="62"/>
      <c r="R14" s="62"/>
      <c r="S14" s="79"/>
      <c r="T14" s="80"/>
    </row>
    <row r="15" spans="1:40" ht="28.35" customHeight="1" thickTop="1" x14ac:dyDescent="0.4">
      <c r="A15" s="75" t="s">
        <v>18</v>
      </c>
      <c r="B15" s="76"/>
      <c r="C15" s="76"/>
      <c r="D15" s="76"/>
      <c r="E15" s="76"/>
      <c r="F15" s="77"/>
      <c r="G15" s="77"/>
      <c r="H15" s="77"/>
      <c r="I15" s="77"/>
      <c r="J15" s="78"/>
      <c r="K15" s="75" t="s">
        <v>19</v>
      </c>
      <c r="L15" s="76"/>
      <c r="M15" s="76"/>
      <c r="N15" s="49"/>
      <c r="O15" s="50" t="s">
        <v>20</v>
      </c>
      <c r="P15" s="77"/>
      <c r="Q15" s="77"/>
      <c r="R15" s="77"/>
      <c r="S15" s="77"/>
      <c r="T15" s="78"/>
    </row>
  </sheetData>
  <sheetProtection password="E95D" sheet="1" selectLockedCells="1"/>
  <protectedRanges>
    <protectedRange sqref="N15 P15:T15 E10 N10 C12 F15" name="範囲1_2"/>
    <protectedRange sqref="N12:O14 P14 S12:T14" name="範囲1_3_1"/>
    <protectedRange sqref="R3:T7 L4:O7" name="範囲1_4"/>
    <protectedRange sqref="L3:O3" name="範囲1_1_1"/>
    <protectedRange sqref="R1" name="範囲1_8"/>
  </protectedRanges>
  <mergeCells count="51">
    <mergeCell ref="P1:Q1"/>
    <mergeCell ref="R1:T1"/>
    <mergeCell ref="R4:T4"/>
    <mergeCell ref="A3:C3"/>
    <mergeCell ref="D3:I3"/>
    <mergeCell ref="J3:K3"/>
    <mergeCell ref="L3:O3"/>
    <mergeCell ref="P3:Q3"/>
    <mergeCell ref="R3:T3"/>
    <mergeCell ref="A4:C4"/>
    <mergeCell ref="D4:I4"/>
    <mergeCell ref="J4:K4"/>
    <mergeCell ref="L4:O4"/>
    <mergeCell ref="P4:Q4"/>
    <mergeCell ref="A2:C2"/>
    <mergeCell ref="D2:E2"/>
    <mergeCell ref="A5:C7"/>
    <mergeCell ref="D5:T5"/>
    <mergeCell ref="D6:T6"/>
    <mergeCell ref="D7:T7"/>
    <mergeCell ref="R2:T2"/>
    <mergeCell ref="J2:K2"/>
    <mergeCell ref="L2:O2"/>
    <mergeCell ref="P2:Q2"/>
    <mergeCell ref="P13:R13"/>
    <mergeCell ref="S13:T13"/>
    <mergeCell ref="K12:M12"/>
    <mergeCell ref="N12:O12"/>
    <mergeCell ref="A10:D10"/>
    <mergeCell ref="E10:J10"/>
    <mergeCell ref="K10:M11"/>
    <mergeCell ref="N10:T10"/>
    <mergeCell ref="A11:D11"/>
    <mergeCell ref="E11:J11"/>
    <mergeCell ref="N11:T11"/>
    <mergeCell ref="P14:R14"/>
    <mergeCell ref="S14:T14"/>
    <mergeCell ref="A15:E15"/>
    <mergeCell ref="F15:J15"/>
    <mergeCell ref="K15:M15"/>
    <mergeCell ref="P15:T15"/>
    <mergeCell ref="A12:B14"/>
    <mergeCell ref="C12:E14"/>
    <mergeCell ref="F12:G14"/>
    <mergeCell ref="H12:J14"/>
    <mergeCell ref="K14:M14"/>
    <mergeCell ref="N14:O14"/>
    <mergeCell ref="P12:R12"/>
    <mergeCell ref="S12:T12"/>
    <mergeCell ref="K13:M13"/>
    <mergeCell ref="N13:O13"/>
  </mergeCells>
  <phoneticPr fontId="1"/>
  <dataValidations count="2">
    <dataValidation type="list" allowBlank="1" showInputMessage="1" showErrorMessage="1" sqref="L3:O3">
      <formula1>"新品,修理"</formula1>
    </dataValidation>
    <dataValidation type="list" allowBlank="1" showInputMessage="1" showErrorMessage="1" sqref="G2">
      <formula1>"　,4"</formula1>
    </dataValidation>
  </dataValidations>
  <pageMargins left="0.23622047244094491" right="0.23622047244094491" top="0.35433070866141736" bottom="0.35433070866141736"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入力フォーム!$AW$26</xm:f>
          </x14:formula1>
          <xm:sqref>L4:O4</xm:sqref>
        </x14:dataValidation>
        <x14:dataValidation type="list" allowBlank="1" showInputMessage="1" showErrorMessage="1">
          <x14:formula1>
            <xm:f>入力フォーム!$AT$20:$AT$21</xm:f>
          </x14:formula1>
          <xm:sqref>R1:T1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
  <sheetViews>
    <sheetView zoomScaleNormal="100" workbookViewId="0">
      <selection activeCell="R1" sqref="R1:T1"/>
    </sheetView>
  </sheetViews>
  <sheetFormatPr defaultColWidth="4.5" defaultRowHeight="28.35" customHeight="1" x14ac:dyDescent="0.4"/>
  <cols>
    <col min="1" max="16384" width="4.5" style="22"/>
  </cols>
  <sheetData>
    <row r="1" spans="1:40" ht="28.35" customHeight="1" x14ac:dyDescent="0.4">
      <c r="A1" s="17" t="s">
        <v>66</v>
      </c>
      <c r="B1" s="17"/>
      <c r="C1" s="17"/>
      <c r="D1" s="17"/>
      <c r="E1" s="17"/>
      <c r="F1" s="17"/>
      <c r="G1" s="17"/>
      <c r="H1" s="17"/>
      <c r="I1" s="17"/>
      <c r="J1" s="17"/>
      <c r="K1" s="17"/>
      <c r="L1" s="17"/>
      <c r="M1" s="17"/>
      <c r="N1" s="17"/>
      <c r="O1" s="17"/>
      <c r="P1" s="109" t="s">
        <v>49</v>
      </c>
      <c r="Q1" s="110"/>
      <c r="R1" s="111"/>
      <c r="S1" s="112"/>
      <c r="T1" s="113"/>
      <c r="U1" s="1"/>
      <c r="V1" s="1"/>
      <c r="W1" s="1"/>
      <c r="X1" s="1"/>
      <c r="Y1" s="1"/>
      <c r="Z1" s="1"/>
      <c r="AA1" s="1"/>
      <c r="AB1" s="1"/>
      <c r="AC1" s="1"/>
      <c r="AD1" s="1"/>
      <c r="AE1" s="1"/>
      <c r="AF1" s="1"/>
      <c r="AG1" s="1"/>
      <c r="AH1" s="1"/>
      <c r="AI1" s="1"/>
      <c r="AJ1" s="1"/>
      <c r="AK1" s="1"/>
      <c r="AL1" s="1"/>
      <c r="AM1" s="1"/>
      <c r="AN1" s="1"/>
    </row>
    <row r="2" spans="1:40" ht="28.35" customHeight="1" x14ac:dyDescent="0.4">
      <c r="A2" s="99" t="s">
        <v>4</v>
      </c>
      <c r="B2" s="100"/>
      <c r="C2" s="100"/>
      <c r="D2" s="100"/>
      <c r="E2" s="103"/>
      <c r="F2" s="15" t="s">
        <v>5</v>
      </c>
      <c r="G2" s="27"/>
      <c r="H2" s="15" t="s">
        <v>6</v>
      </c>
      <c r="I2" s="16">
        <f>MAX(G2,識別表1!G2,識別表2!G2,識別表3!G2,識別表4!G2)</f>
        <v>1</v>
      </c>
      <c r="J2" s="99" t="s">
        <v>7</v>
      </c>
      <c r="K2" s="100"/>
      <c r="L2" s="104"/>
      <c r="M2" s="104"/>
      <c r="N2" s="104"/>
      <c r="O2" s="105"/>
      <c r="P2" s="106" t="s">
        <v>8</v>
      </c>
      <c r="Q2" s="100"/>
      <c r="R2" s="107"/>
      <c r="S2" s="107"/>
      <c r="T2" s="108"/>
      <c r="U2" s="1"/>
      <c r="V2" s="1"/>
      <c r="W2" s="1"/>
      <c r="X2" s="1"/>
      <c r="Y2" s="1"/>
      <c r="Z2" s="1"/>
      <c r="AA2" s="1"/>
      <c r="AB2" s="1"/>
      <c r="AC2" s="1"/>
      <c r="AD2" s="1"/>
      <c r="AE2" s="1"/>
      <c r="AF2" s="1"/>
      <c r="AG2" s="1"/>
      <c r="AH2" s="1"/>
      <c r="AI2" s="1"/>
      <c r="AJ2" s="1"/>
      <c r="AK2" s="1"/>
      <c r="AL2" s="1"/>
      <c r="AM2" s="1"/>
      <c r="AN2" s="1"/>
    </row>
    <row r="3" spans="1:40" ht="28.35" customHeight="1" x14ac:dyDescent="0.4">
      <c r="A3" s="99" t="s">
        <v>0</v>
      </c>
      <c r="B3" s="100"/>
      <c r="C3" s="100"/>
      <c r="D3" s="116" t="str">
        <f>申請者情報!$C$3&amp;"　"&amp;申請者情報!$C$4</f>
        <v>　</v>
      </c>
      <c r="E3" s="117"/>
      <c r="F3" s="117"/>
      <c r="G3" s="117"/>
      <c r="H3" s="117"/>
      <c r="I3" s="118"/>
      <c r="J3" s="106" t="s">
        <v>9</v>
      </c>
      <c r="K3" s="100"/>
      <c r="L3" s="114"/>
      <c r="M3" s="101"/>
      <c r="N3" s="101"/>
      <c r="O3" s="102"/>
      <c r="P3" s="115" t="s">
        <v>46</v>
      </c>
      <c r="Q3" s="100"/>
      <c r="R3" s="101"/>
      <c r="S3" s="101"/>
      <c r="T3" s="102"/>
    </row>
    <row r="4" spans="1:40" ht="28.35" customHeight="1" x14ac:dyDescent="0.4">
      <c r="A4" s="106" t="s">
        <v>48</v>
      </c>
      <c r="B4" s="100"/>
      <c r="C4" s="100"/>
      <c r="D4" s="119"/>
      <c r="E4" s="119"/>
      <c r="F4" s="119"/>
      <c r="G4" s="119"/>
      <c r="H4" s="119"/>
      <c r="I4" s="120"/>
      <c r="J4" s="106" t="s">
        <v>58</v>
      </c>
      <c r="K4" s="100"/>
      <c r="L4" s="101"/>
      <c r="M4" s="101"/>
      <c r="N4" s="101"/>
      <c r="O4" s="102"/>
      <c r="P4" s="106" t="s">
        <v>47</v>
      </c>
      <c r="Q4" s="100"/>
      <c r="R4" s="101"/>
      <c r="S4" s="101"/>
      <c r="T4" s="102"/>
    </row>
    <row r="5" spans="1:40" ht="28.35" customHeight="1" x14ac:dyDescent="0.4">
      <c r="A5" s="89" t="s">
        <v>45</v>
      </c>
      <c r="B5" s="90"/>
      <c r="C5" s="90"/>
      <c r="D5" s="87"/>
      <c r="E5" s="87"/>
      <c r="F5" s="87"/>
      <c r="G5" s="87"/>
      <c r="H5" s="87"/>
      <c r="I5" s="87"/>
      <c r="J5" s="87"/>
      <c r="K5" s="87"/>
      <c r="L5" s="87"/>
      <c r="M5" s="87"/>
      <c r="N5" s="87"/>
      <c r="O5" s="87"/>
      <c r="P5" s="87"/>
      <c r="Q5" s="87"/>
      <c r="R5" s="87"/>
      <c r="S5" s="87"/>
      <c r="T5" s="88"/>
    </row>
    <row r="6" spans="1:40" ht="28.35" customHeight="1" x14ac:dyDescent="0.4">
      <c r="A6" s="91"/>
      <c r="B6" s="92"/>
      <c r="C6" s="92"/>
      <c r="D6" s="97"/>
      <c r="E6" s="97"/>
      <c r="F6" s="97"/>
      <c r="G6" s="97"/>
      <c r="H6" s="97"/>
      <c r="I6" s="97"/>
      <c r="J6" s="97"/>
      <c r="K6" s="97"/>
      <c r="L6" s="97"/>
      <c r="M6" s="97"/>
      <c r="N6" s="97"/>
      <c r="O6" s="97"/>
      <c r="P6" s="97"/>
      <c r="Q6" s="97"/>
      <c r="R6" s="97"/>
      <c r="S6" s="97"/>
      <c r="T6" s="98"/>
    </row>
    <row r="7" spans="1:40" ht="28.35" customHeight="1" x14ac:dyDescent="0.4">
      <c r="A7" s="93"/>
      <c r="B7" s="94"/>
      <c r="C7" s="94"/>
      <c r="D7" s="95"/>
      <c r="E7" s="95"/>
      <c r="F7" s="95"/>
      <c r="G7" s="95"/>
      <c r="H7" s="95"/>
      <c r="I7" s="95"/>
      <c r="J7" s="95"/>
      <c r="K7" s="95"/>
      <c r="L7" s="95"/>
      <c r="M7" s="95"/>
      <c r="N7" s="95"/>
      <c r="O7" s="95"/>
      <c r="P7" s="95"/>
      <c r="Q7" s="95"/>
      <c r="R7" s="95"/>
      <c r="S7" s="95"/>
      <c r="T7" s="96"/>
    </row>
    <row r="8" spans="1:40" ht="28.35" customHeight="1" x14ac:dyDescent="0.4">
      <c r="A8" s="2"/>
    </row>
    <row r="9" spans="1:40" ht="28.35" customHeight="1" x14ac:dyDescent="0.4">
      <c r="A9" s="22" t="s">
        <v>12</v>
      </c>
    </row>
    <row r="10" spans="1:40" ht="28.35" customHeight="1" x14ac:dyDescent="0.4">
      <c r="A10" s="52" t="s">
        <v>16</v>
      </c>
      <c r="B10" s="65"/>
      <c r="C10" s="65"/>
      <c r="D10" s="65"/>
      <c r="E10" s="71"/>
      <c r="F10" s="71"/>
      <c r="G10" s="71"/>
      <c r="H10" s="71"/>
      <c r="I10" s="71"/>
      <c r="J10" s="72"/>
      <c r="K10" s="67" t="s">
        <v>17</v>
      </c>
      <c r="L10" s="68"/>
      <c r="M10" s="68"/>
      <c r="N10" s="63"/>
      <c r="O10" s="63"/>
      <c r="P10" s="63"/>
      <c r="Q10" s="63"/>
      <c r="R10" s="63"/>
      <c r="S10" s="63"/>
      <c r="T10" s="64"/>
    </row>
    <row r="11" spans="1:40" ht="28.35" customHeight="1" x14ac:dyDescent="0.4">
      <c r="A11" s="52" t="s">
        <v>13</v>
      </c>
      <c r="B11" s="65"/>
      <c r="C11" s="65"/>
      <c r="D11" s="65"/>
      <c r="E11" s="65">
        <f>R4</f>
        <v>0</v>
      </c>
      <c r="F11" s="65"/>
      <c r="G11" s="65"/>
      <c r="H11" s="65"/>
      <c r="I11" s="65"/>
      <c r="J11" s="66"/>
      <c r="K11" s="69"/>
      <c r="L11" s="70"/>
      <c r="M11" s="70"/>
      <c r="N11" s="65"/>
      <c r="O11" s="65"/>
      <c r="P11" s="65"/>
      <c r="Q11" s="65"/>
      <c r="R11" s="65"/>
      <c r="S11" s="65"/>
      <c r="T11" s="66"/>
    </row>
    <row r="12" spans="1:40" ht="28.35" customHeight="1" x14ac:dyDescent="0.4">
      <c r="A12" s="52" t="s">
        <v>15</v>
      </c>
      <c r="B12" s="65"/>
      <c r="C12" s="83" t="str">
        <f>IF(E10="","",IF(H12="",E11,E11-H12))</f>
        <v/>
      </c>
      <c r="D12" s="83"/>
      <c r="E12" s="84"/>
      <c r="F12" s="52" t="s">
        <v>14</v>
      </c>
      <c r="G12" s="65"/>
      <c r="H12" s="83" t="str">
        <f>IF(SUM(N12:O14,S12:T14)=0,"",SUM(N12:O14,S12:T14))</f>
        <v/>
      </c>
      <c r="I12" s="83"/>
      <c r="J12" s="84"/>
      <c r="K12" s="73" t="s">
        <v>77</v>
      </c>
      <c r="L12" s="74"/>
      <c r="M12" s="74"/>
      <c r="N12" s="63"/>
      <c r="O12" s="64"/>
      <c r="P12" s="73" t="s">
        <v>54</v>
      </c>
      <c r="Q12" s="74"/>
      <c r="R12" s="74"/>
      <c r="S12" s="63"/>
      <c r="T12" s="64"/>
    </row>
    <row r="13" spans="1:40" ht="28.35" customHeight="1" x14ac:dyDescent="0.4">
      <c r="A13" s="52"/>
      <c r="B13" s="65"/>
      <c r="C13" s="83"/>
      <c r="D13" s="83"/>
      <c r="E13" s="84"/>
      <c r="F13" s="52"/>
      <c r="G13" s="65"/>
      <c r="H13" s="83"/>
      <c r="I13" s="83"/>
      <c r="J13" s="84"/>
      <c r="K13" s="73" t="s">
        <v>52</v>
      </c>
      <c r="L13" s="74"/>
      <c r="M13" s="74"/>
      <c r="N13" s="63"/>
      <c r="O13" s="64"/>
      <c r="P13" s="73" t="s">
        <v>73</v>
      </c>
      <c r="Q13" s="74"/>
      <c r="R13" s="74"/>
      <c r="S13" s="63"/>
      <c r="T13" s="64"/>
    </row>
    <row r="14" spans="1:40" ht="28.35" customHeight="1" thickBot="1" x14ac:dyDescent="0.45">
      <c r="A14" s="81"/>
      <c r="B14" s="82"/>
      <c r="C14" s="85"/>
      <c r="D14" s="85"/>
      <c r="E14" s="86"/>
      <c r="F14" s="81"/>
      <c r="G14" s="82"/>
      <c r="H14" s="85"/>
      <c r="I14" s="85"/>
      <c r="J14" s="86"/>
      <c r="K14" s="61" t="s">
        <v>71</v>
      </c>
      <c r="L14" s="62"/>
      <c r="M14" s="62"/>
      <c r="N14" s="79"/>
      <c r="O14" s="80"/>
      <c r="P14" s="61" t="s">
        <v>74</v>
      </c>
      <c r="Q14" s="62"/>
      <c r="R14" s="62"/>
      <c r="S14" s="79"/>
      <c r="T14" s="80"/>
    </row>
    <row r="15" spans="1:40" ht="28.35" customHeight="1" thickTop="1" x14ac:dyDescent="0.4">
      <c r="A15" s="75" t="s">
        <v>18</v>
      </c>
      <c r="B15" s="76"/>
      <c r="C15" s="76"/>
      <c r="D15" s="76"/>
      <c r="E15" s="76"/>
      <c r="F15" s="77"/>
      <c r="G15" s="77"/>
      <c r="H15" s="77"/>
      <c r="I15" s="77"/>
      <c r="J15" s="78"/>
      <c r="K15" s="75" t="s">
        <v>19</v>
      </c>
      <c r="L15" s="76"/>
      <c r="M15" s="76"/>
      <c r="N15" s="49"/>
      <c r="O15" s="50" t="s">
        <v>20</v>
      </c>
      <c r="P15" s="77"/>
      <c r="Q15" s="77"/>
      <c r="R15" s="77"/>
      <c r="S15" s="77"/>
      <c r="T15" s="78"/>
    </row>
  </sheetData>
  <sheetProtection password="E95D" sheet="1" selectLockedCells="1"/>
  <protectedRanges>
    <protectedRange sqref="N15 P15:T15 E10 N10 C12 F15" name="範囲1_2"/>
    <protectedRange sqref="N12:O14 P14 S12:T14" name="範囲1_3_1"/>
    <protectedRange sqref="R3:T7 L4:O7" name="範囲1_5"/>
    <protectedRange sqref="L3:O3" name="範囲1_1_1"/>
    <protectedRange sqref="R1" name="範囲1_7"/>
  </protectedRanges>
  <mergeCells count="51">
    <mergeCell ref="P1:Q1"/>
    <mergeCell ref="R1:T1"/>
    <mergeCell ref="R4:T4"/>
    <mergeCell ref="A3:C3"/>
    <mergeCell ref="D3:I3"/>
    <mergeCell ref="J3:K3"/>
    <mergeCell ref="L3:O3"/>
    <mergeCell ref="P3:Q3"/>
    <mergeCell ref="R3:T3"/>
    <mergeCell ref="A4:C4"/>
    <mergeCell ref="D4:I4"/>
    <mergeCell ref="J4:K4"/>
    <mergeCell ref="L4:O4"/>
    <mergeCell ref="P4:Q4"/>
    <mergeCell ref="A2:C2"/>
    <mergeCell ref="D2:E2"/>
    <mergeCell ref="A5:C7"/>
    <mergeCell ref="D5:T5"/>
    <mergeCell ref="D6:T6"/>
    <mergeCell ref="D7:T7"/>
    <mergeCell ref="R2:T2"/>
    <mergeCell ref="J2:K2"/>
    <mergeCell ref="L2:O2"/>
    <mergeCell ref="P2:Q2"/>
    <mergeCell ref="P13:R13"/>
    <mergeCell ref="S13:T13"/>
    <mergeCell ref="K12:M12"/>
    <mergeCell ref="N12:O12"/>
    <mergeCell ref="A10:D10"/>
    <mergeCell ref="E10:J10"/>
    <mergeCell ref="K10:M11"/>
    <mergeCell ref="N10:T10"/>
    <mergeCell ref="A11:D11"/>
    <mergeCell ref="E11:J11"/>
    <mergeCell ref="N11:T11"/>
    <mergeCell ref="P14:R14"/>
    <mergeCell ref="S14:T14"/>
    <mergeCell ref="A15:E15"/>
    <mergeCell ref="F15:J15"/>
    <mergeCell ref="K15:M15"/>
    <mergeCell ref="P15:T15"/>
    <mergeCell ref="A12:B14"/>
    <mergeCell ref="C12:E14"/>
    <mergeCell ref="F12:G14"/>
    <mergeCell ref="H12:J14"/>
    <mergeCell ref="K14:M14"/>
    <mergeCell ref="N14:O14"/>
    <mergeCell ref="P12:R12"/>
    <mergeCell ref="S12:T12"/>
    <mergeCell ref="K13:M13"/>
    <mergeCell ref="N13:O13"/>
  </mergeCells>
  <phoneticPr fontId="1"/>
  <dataValidations count="2">
    <dataValidation type="list" allowBlank="1" showInputMessage="1" showErrorMessage="1" sqref="L3:O3">
      <formula1>"新品,修理"</formula1>
    </dataValidation>
    <dataValidation type="list" allowBlank="1" showInputMessage="1" showErrorMessage="1" sqref="G2">
      <formula1>"　,5"</formula1>
    </dataValidation>
  </dataValidations>
  <pageMargins left="0.23622047244094491" right="0.23622047244094491" top="0.35433070866141736" bottom="0.35433070866141736"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入力フォーム!$AW$26</xm:f>
          </x14:formula1>
          <xm:sqref>L4:O4</xm:sqref>
        </x14:dataValidation>
        <x14:dataValidation type="list" allowBlank="1" showInputMessage="1" showErrorMessage="1">
          <x14:formula1>
            <xm:f>入力フォーム!$AT$20:$AT$21</xm:f>
          </x14:formula1>
          <xm:sqref>R1:T1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
  <sheetViews>
    <sheetView showGridLines="0" workbookViewId="0">
      <selection activeCell="A100" sqref="A100"/>
    </sheetView>
  </sheetViews>
  <sheetFormatPr defaultRowHeight="18.75" x14ac:dyDescent="0.4"/>
  <cols>
    <col min="1" max="1" width="11.5" customWidth="1"/>
    <col min="2" max="2" width="11.875" customWidth="1"/>
    <col min="3" max="5" width="9.5" customWidth="1"/>
    <col min="6" max="6" width="9.375" customWidth="1"/>
    <col min="7" max="7" width="10.625" customWidth="1"/>
  </cols>
  <sheetData>
    <row r="1" spans="1:7" x14ac:dyDescent="0.4">
      <c r="A1" s="128" t="s">
        <v>23</v>
      </c>
      <c r="B1" s="122"/>
      <c r="C1" s="122"/>
      <c r="D1" s="122"/>
      <c r="E1" s="122"/>
      <c r="F1" s="122"/>
      <c r="G1" s="122"/>
    </row>
    <row r="2" spans="1:7" x14ac:dyDescent="0.4">
      <c r="A2" s="129" t="s">
        <v>24</v>
      </c>
      <c r="B2" s="122"/>
      <c r="C2" s="122"/>
      <c r="D2" s="122"/>
      <c r="E2" s="122"/>
      <c r="F2" s="122"/>
      <c r="G2" s="122"/>
    </row>
    <row r="3" spans="1:7" ht="18.75" customHeight="1" x14ac:dyDescent="0.4">
      <c r="A3" s="130" t="str">
        <f>IF(申請者情報!C2="","　　　　年　　月　　日",申請者情報!C2)</f>
        <v>　　　　年　　月　　日</v>
      </c>
      <c r="B3" s="131"/>
      <c r="C3" s="131"/>
      <c r="D3" s="131"/>
      <c r="E3" s="131"/>
      <c r="F3" s="131"/>
      <c r="G3" s="131"/>
    </row>
    <row r="4" spans="1:7" ht="18.75" customHeight="1" x14ac:dyDescent="0.4">
      <c r="A4" s="121" t="s">
        <v>25</v>
      </c>
      <c r="B4" s="122"/>
      <c r="C4" s="122"/>
      <c r="D4" s="122"/>
      <c r="E4" s="122"/>
      <c r="F4" s="122"/>
      <c r="G4" s="122"/>
    </row>
    <row r="5" spans="1:7" ht="18.75" customHeight="1" x14ac:dyDescent="0.4">
      <c r="A5" s="4"/>
    </row>
    <row r="6" spans="1:7" ht="18.75" customHeight="1" x14ac:dyDescent="0.4">
      <c r="A6" s="132" t="s">
        <v>78</v>
      </c>
      <c r="B6" s="132"/>
      <c r="C6" s="132"/>
      <c r="D6" s="132"/>
      <c r="E6" s="133" t="str">
        <f>IF(申請者情報!C5="","",申請者情報!C5)</f>
        <v/>
      </c>
      <c r="F6" s="133"/>
      <c r="G6" s="133"/>
    </row>
    <row r="7" spans="1:7" ht="18.75" customHeight="1" x14ac:dyDescent="0.4">
      <c r="A7" s="35"/>
      <c r="B7" s="29"/>
      <c r="C7" s="29"/>
      <c r="D7" s="30" t="s">
        <v>79</v>
      </c>
      <c r="E7" s="123" t="str">
        <f>IF(AND(申請者情報!C3="",申請者情報!C4=""),"",IF(申請者情報!C3="",申請者情報!C4,申請者情報!C3))</f>
        <v/>
      </c>
      <c r="F7" s="123"/>
      <c r="G7" s="123"/>
    </row>
    <row r="8" spans="1:7" ht="18.75" customHeight="1" x14ac:dyDescent="0.4">
      <c r="A8" s="31"/>
      <c r="B8" s="32"/>
      <c r="C8" s="32"/>
      <c r="D8" s="30"/>
      <c r="E8" s="123" t="str">
        <f>IF(申請者情報!C3="","",申請者情報!C4)</f>
        <v/>
      </c>
      <c r="F8" s="123"/>
      <c r="G8" s="123"/>
    </row>
    <row r="9" spans="1:7" ht="18.75" customHeight="1" x14ac:dyDescent="0.4">
      <c r="A9" s="4"/>
    </row>
    <row r="10" spans="1:7" x14ac:dyDescent="0.4">
      <c r="A10" s="121" t="s">
        <v>26</v>
      </c>
      <c r="B10" s="122"/>
      <c r="C10" s="122"/>
      <c r="D10" s="122"/>
      <c r="E10" s="122"/>
      <c r="F10" s="122"/>
      <c r="G10" s="122"/>
    </row>
    <row r="11" spans="1:7" x14ac:dyDescent="0.4">
      <c r="A11" s="4"/>
    </row>
    <row r="12" spans="1:7" x14ac:dyDescent="0.4">
      <c r="A12" s="121" t="s">
        <v>27</v>
      </c>
      <c r="B12" s="122"/>
      <c r="C12" s="122"/>
      <c r="D12" s="122"/>
      <c r="E12" s="122"/>
      <c r="F12" s="122"/>
      <c r="G12" s="122"/>
    </row>
    <row r="13" spans="1:7" ht="18.75" customHeight="1" x14ac:dyDescent="0.4">
      <c r="A13" s="124" t="s">
        <v>28</v>
      </c>
      <c r="B13" s="5" t="s">
        <v>29</v>
      </c>
      <c r="C13" s="124" t="s">
        <v>11</v>
      </c>
      <c r="D13" s="5" t="s">
        <v>30</v>
      </c>
      <c r="E13" s="6" t="s">
        <v>31</v>
      </c>
      <c r="F13" s="124" t="s">
        <v>21</v>
      </c>
      <c r="G13" s="124" t="s">
        <v>32</v>
      </c>
    </row>
    <row r="14" spans="1:7" ht="18.75" customHeight="1" x14ac:dyDescent="0.4">
      <c r="A14" s="124"/>
      <c r="B14" s="7" t="s">
        <v>10</v>
      </c>
      <c r="C14" s="124"/>
      <c r="D14" s="7" t="s">
        <v>33</v>
      </c>
      <c r="E14" s="8" t="s">
        <v>34</v>
      </c>
      <c r="F14" s="124"/>
      <c r="G14" s="124"/>
    </row>
    <row r="15" spans="1:7" ht="18.75" customHeight="1" x14ac:dyDescent="0.4">
      <c r="A15" s="124"/>
      <c r="B15" s="9"/>
      <c r="C15" s="124"/>
      <c r="D15" s="10" t="s">
        <v>35</v>
      </c>
      <c r="E15" s="11" t="s">
        <v>21</v>
      </c>
      <c r="F15" s="124"/>
      <c r="G15" s="124"/>
    </row>
    <row r="16" spans="1:7" ht="34.35" customHeight="1" x14ac:dyDescent="0.4">
      <c r="A16" s="12" t="str">
        <f>IF(C16="","",入力フォーム!L5)</f>
        <v/>
      </c>
      <c r="B16" s="13" t="str">
        <f>IF(C16="","",識別表1!D4)</f>
        <v/>
      </c>
      <c r="C16" s="13" t="str">
        <f>IF(入力フォーム!O5="","",入力フォーム!O5)</f>
        <v/>
      </c>
      <c r="D16" s="13" t="str">
        <f>IF(C16="","",入力フォーム!P5)</f>
        <v/>
      </c>
      <c r="E16" s="19" t="str">
        <f>IF(C16="","",入力フォーム!Q5)</f>
        <v/>
      </c>
      <c r="F16" s="19" t="str">
        <f>IF(C16="","",入力フォーム!S5)</f>
        <v/>
      </c>
      <c r="G16" s="13"/>
    </row>
    <row r="17" spans="1:7" ht="35.450000000000003" customHeight="1" x14ac:dyDescent="0.4">
      <c r="A17" s="12" t="str">
        <f>IF(C17="","",入力フォーム!L6)</f>
        <v/>
      </c>
      <c r="B17" s="13" t="str">
        <f>IF(C17="","",識別表2!D4)</f>
        <v/>
      </c>
      <c r="C17" s="13" t="str">
        <f>IF(入力フォーム!O6="","",入力フォーム!O6)</f>
        <v/>
      </c>
      <c r="D17" s="13" t="str">
        <f>IF(C17="","",入力フォーム!P6)</f>
        <v/>
      </c>
      <c r="E17" s="19" t="str">
        <f>IF(C17="","",入力フォーム!Q6)</f>
        <v/>
      </c>
      <c r="F17" s="19" t="str">
        <f>IF(C17="","",入力フォーム!S6)</f>
        <v/>
      </c>
      <c r="G17" s="13"/>
    </row>
    <row r="18" spans="1:7" ht="34.700000000000003" customHeight="1" x14ac:dyDescent="0.4">
      <c r="A18" s="12" t="str">
        <f>IF(C18="","",入力フォーム!L7)</f>
        <v/>
      </c>
      <c r="B18" s="13" t="str">
        <f>IF(C18="","",識別表3!D4)</f>
        <v/>
      </c>
      <c r="C18" s="13" t="str">
        <f>IF(入力フォーム!O7="","",入力フォーム!O7)</f>
        <v/>
      </c>
      <c r="D18" s="13" t="str">
        <f>IF(C18="","",入力フォーム!P7)</f>
        <v/>
      </c>
      <c r="E18" s="19" t="str">
        <f>IF(C18="","",入力フォーム!Q7)</f>
        <v/>
      </c>
      <c r="F18" s="19" t="str">
        <f>IF(C18="","",入力フォーム!S7)</f>
        <v/>
      </c>
      <c r="G18" s="13"/>
    </row>
    <row r="19" spans="1:7" ht="35.450000000000003" customHeight="1" x14ac:dyDescent="0.4">
      <c r="A19" s="12" t="str">
        <f>IF(C19="","",入力フォーム!L8)</f>
        <v/>
      </c>
      <c r="B19" s="13" t="str">
        <f>IF(C19="","",識別表4!D4)</f>
        <v/>
      </c>
      <c r="C19" s="13" t="str">
        <f>IF(入力フォーム!O8="","",入力フォーム!O8)</f>
        <v/>
      </c>
      <c r="D19" s="13" t="str">
        <f>IF(C19="","",入力フォーム!P8)</f>
        <v/>
      </c>
      <c r="E19" s="19" t="str">
        <f>IF(C19="","",入力フォーム!Q8)</f>
        <v/>
      </c>
      <c r="F19" s="19" t="str">
        <f>IF(C19="","",入力フォーム!S8)</f>
        <v/>
      </c>
      <c r="G19" s="13"/>
    </row>
    <row r="20" spans="1:7" ht="34.700000000000003" customHeight="1" x14ac:dyDescent="0.4">
      <c r="A20" s="12" t="str">
        <f>IF(C20="","",入力フォーム!L9)</f>
        <v/>
      </c>
      <c r="B20" s="13" t="str">
        <f>IF(C20="","",識別表5!D4)</f>
        <v/>
      </c>
      <c r="C20" s="13" t="str">
        <f>IF(入力フォーム!O9="","",入力フォーム!O9)</f>
        <v/>
      </c>
      <c r="D20" s="13" t="str">
        <f>IF(C20="","",入力フォーム!P9)</f>
        <v/>
      </c>
      <c r="E20" s="19" t="str">
        <f>IF(C20="","",入力フォーム!Q9)</f>
        <v/>
      </c>
      <c r="F20" s="19" t="str">
        <f>IF(C20="","",入力フォーム!S9)</f>
        <v/>
      </c>
      <c r="G20" s="13"/>
    </row>
    <row r="21" spans="1:7" ht="35.1" customHeight="1" x14ac:dyDescent="0.4">
      <c r="A21" s="124" t="s">
        <v>36</v>
      </c>
      <c r="B21" s="124"/>
      <c r="C21" s="13">
        <f>SUM(C16:C20)</f>
        <v>0</v>
      </c>
      <c r="D21" s="13"/>
      <c r="E21" s="13"/>
      <c r="F21" s="19">
        <f>SUM(F16:F20)</f>
        <v>0</v>
      </c>
      <c r="G21" s="13"/>
    </row>
    <row r="22" spans="1:7" x14ac:dyDescent="0.4">
      <c r="A22" s="4"/>
    </row>
    <row r="23" spans="1:7" ht="26.25" customHeight="1" x14ac:dyDescent="0.4">
      <c r="A23" s="125" t="s">
        <v>37</v>
      </c>
      <c r="B23" s="122"/>
      <c r="C23" s="122"/>
      <c r="D23" s="122"/>
      <c r="E23" s="122"/>
      <c r="F23" s="122"/>
      <c r="G23" s="122"/>
    </row>
    <row r="24" spans="1:7" x14ac:dyDescent="0.4">
      <c r="A24" s="4"/>
    </row>
    <row r="25" spans="1:7" x14ac:dyDescent="0.4">
      <c r="A25" s="121" t="s">
        <v>32</v>
      </c>
      <c r="B25" s="122"/>
      <c r="C25" s="122"/>
      <c r="D25" s="122"/>
      <c r="E25" s="122"/>
      <c r="F25" s="122"/>
      <c r="G25" s="122"/>
    </row>
    <row r="26" spans="1:7" x14ac:dyDescent="0.4">
      <c r="A26" s="121" t="s">
        <v>38</v>
      </c>
      <c r="B26" s="122"/>
      <c r="C26" s="122"/>
      <c r="D26" s="122"/>
      <c r="E26" s="122"/>
      <c r="F26" s="122"/>
      <c r="G26" s="122"/>
    </row>
    <row r="27" spans="1:7" ht="26.25" customHeight="1" x14ac:dyDescent="0.4">
      <c r="A27" s="126" t="s">
        <v>39</v>
      </c>
      <c r="B27" s="127"/>
      <c r="C27" s="127"/>
      <c r="D27" s="127"/>
      <c r="E27" s="127"/>
      <c r="F27" s="127"/>
      <c r="G27" s="127"/>
    </row>
    <row r="28" spans="1:7" ht="26.25" customHeight="1" x14ac:dyDescent="0.4">
      <c r="A28" s="121" t="s">
        <v>40</v>
      </c>
      <c r="B28" s="122"/>
      <c r="C28" s="122"/>
      <c r="D28" s="122"/>
      <c r="E28" s="122"/>
      <c r="F28" s="122"/>
      <c r="G28" s="122"/>
    </row>
    <row r="29" spans="1:7" ht="26.25" customHeight="1" x14ac:dyDescent="0.4">
      <c r="A29" s="121" t="s">
        <v>41</v>
      </c>
      <c r="B29" s="122"/>
      <c r="C29" s="122"/>
      <c r="D29" s="122"/>
      <c r="E29" s="122"/>
      <c r="F29" s="122"/>
      <c r="G29" s="122"/>
    </row>
    <row r="30" spans="1:7" ht="26.25" customHeight="1" x14ac:dyDescent="0.4">
      <c r="A30" s="33"/>
      <c r="B30" s="34"/>
      <c r="C30" s="34"/>
      <c r="D30" s="34"/>
      <c r="E30" s="34"/>
      <c r="F30" s="34"/>
      <c r="G30" s="34"/>
    </row>
  </sheetData>
  <sheetProtection password="E95D" sheet="1" selectLockedCells="1"/>
  <mergeCells count="21">
    <mergeCell ref="A1:G1"/>
    <mergeCell ref="A2:G2"/>
    <mergeCell ref="A3:G3"/>
    <mergeCell ref="A4:G4"/>
    <mergeCell ref="A6:D6"/>
    <mergeCell ref="E6:G6"/>
    <mergeCell ref="A29:G29"/>
    <mergeCell ref="E7:G7"/>
    <mergeCell ref="E8:G8"/>
    <mergeCell ref="A21:B21"/>
    <mergeCell ref="A23:G23"/>
    <mergeCell ref="A25:G25"/>
    <mergeCell ref="A26:G26"/>
    <mergeCell ref="A27:G27"/>
    <mergeCell ref="A28:G28"/>
    <mergeCell ref="A10:G10"/>
    <mergeCell ref="A12:G12"/>
    <mergeCell ref="A13:A15"/>
    <mergeCell ref="C13:C15"/>
    <mergeCell ref="F13:F15"/>
    <mergeCell ref="G13:G15"/>
  </mergeCells>
  <phoneticPr fontId="1"/>
  <pageMargins left="0.94488188976377963" right="0.74803149606299213" top="0.98425196850393704" bottom="0.98425196850393704" header="0.51181102362204722" footer="0.5118110236220472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35"/>
  <sheetViews>
    <sheetView workbookViewId="0"/>
  </sheetViews>
  <sheetFormatPr defaultRowHeight="18.75" x14ac:dyDescent="0.4"/>
  <cols>
    <col min="1" max="2" width="9" bestFit="1" customWidth="1"/>
    <col min="3" max="3" width="10.25" bestFit="1" customWidth="1"/>
    <col min="4" max="4" width="16.25" customWidth="1"/>
    <col min="5" max="6" width="13" bestFit="1" customWidth="1"/>
    <col min="7" max="7" width="14.375" bestFit="1" customWidth="1"/>
    <col min="8" max="8" width="11.625" style="20" customWidth="1"/>
    <col min="9" max="10" width="10.875" style="20" customWidth="1"/>
    <col min="11" max="11" width="10.875" style="47" customWidth="1"/>
    <col min="12" max="14" width="10.875" style="35" customWidth="1"/>
    <col min="15" max="15" width="10.875" customWidth="1"/>
    <col min="16" max="21" width="10.875" style="35" customWidth="1"/>
    <col min="22" max="38" width="10.875" style="39" customWidth="1"/>
    <col min="39" max="39" width="20" customWidth="1"/>
    <col min="42" max="42" width="11.25" customWidth="1"/>
    <col min="44" max="44" width="12.375" style="26" bestFit="1" customWidth="1"/>
  </cols>
  <sheetData>
    <row r="1" spans="1:57" x14ac:dyDescent="0.4">
      <c r="A1" t="s">
        <v>75</v>
      </c>
      <c r="B1" s="127"/>
      <c r="C1" s="127"/>
      <c r="D1" s="127"/>
      <c r="AM1" s="39"/>
      <c r="AN1" s="39"/>
      <c r="AO1" s="39"/>
      <c r="AP1" s="39"/>
      <c r="AQ1" s="39"/>
      <c r="AR1" s="39"/>
      <c r="AS1" s="39"/>
    </row>
    <row r="2" spans="1:57" s="39" customFormat="1" ht="18.75" customHeight="1" x14ac:dyDescent="0.4">
      <c r="A2" s="134" t="s">
        <v>81</v>
      </c>
      <c r="B2" s="134"/>
      <c r="C2" s="134"/>
      <c r="D2" s="134"/>
      <c r="E2" s="134"/>
      <c r="F2" s="134"/>
      <c r="G2" s="134"/>
      <c r="H2" s="134"/>
      <c r="I2" s="134"/>
      <c r="J2" s="134"/>
      <c r="K2" s="134"/>
      <c r="L2" s="134"/>
      <c r="M2" s="134"/>
      <c r="N2" s="134"/>
      <c r="O2" s="134"/>
      <c r="P2" s="134"/>
      <c r="Q2" s="134"/>
      <c r="R2" s="134"/>
      <c r="S2" s="134"/>
      <c r="T2" s="134"/>
      <c r="U2" s="135"/>
      <c r="V2" s="139" t="s">
        <v>82</v>
      </c>
      <c r="W2" s="140"/>
      <c r="X2" s="140"/>
      <c r="Y2" s="140"/>
      <c r="Z2" s="140"/>
      <c r="AA2" s="140"/>
      <c r="AB2" s="140"/>
      <c r="AC2" s="140"/>
      <c r="AD2" s="140"/>
      <c r="AE2" s="140"/>
      <c r="AF2" s="140"/>
      <c r="AG2" s="140"/>
      <c r="AH2" s="140"/>
      <c r="AI2" s="140"/>
      <c r="AJ2" s="140"/>
      <c r="AK2" s="140"/>
      <c r="AL2" s="140"/>
      <c r="AM2" s="140"/>
      <c r="AN2" s="140"/>
      <c r="AO2" s="140"/>
      <c r="AP2" s="140"/>
      <c r="AQ2" s="140"/>
    </row>
    <row r="3" spans="1:57" s="39" customFormat="1" ht="18.75" customHeight="1" x14ac:dyDescent="0.4">
      <c r="A3" s="137" t="s">
        <v>44</v>
      </c>
      <c r="B3" s="136" t="s">
        <v>83</v>
      </c>
      <c r="C3" s="136" t="s">
        <v>67</v>
      </c>
      <c r="D3" s="136" t="s">
        <v>1</v>
      </c>
      <c r="E3" s="136" t="s">
        <v>68</v>
      </c>
      <c r="F3" s="136" t="s">
        <v>84</v>
      </c>
      <c r="G3" s="141" t="s">
        <v>85</v>
      </c>
      <c r="H3" s="136" t="s">
        <v>86</v>
      </c>
      <c r="I3" s="136" t="s">
        <v>88</v>
      </c>
      <c r="J3" s="136" t="s">
        <v>89</v>
      </c>
      <c r="K3" s="137" t="s">
        <v>120</v>
      </c>
      <c r="L3" s="136" t="s">
        <v>90</v>
      </c>
      <c r="M3" s="136" t="s">
        <v>91</v>
      </c>
      <c r="N3" s="136" t="s">
        <v>92</v>
      </c>
      <c r="O3" s="142" t="s">
        <v>87</v>
      </c>
      <c r="P3" s="136" t="s">
        <v>93</v>
      </c>
      <c r="Q3" s="136" t="s">
        <v>94</v>
      </c>
      <c r="R3" s="136" t="s">
        <v>95</v>
      </c>
      <c r="S3" s="136" t="s">
        <v>22</v>
      </c>
      <c r="T3" s="136" t="s">
        <v>96</v>
      </c>
      <c r="U3" s="136" t="s">
        <v>97</v>
      </c>
      <c r="V3" s="143" t="s">
        <v>98</v>
      </c>
      <c r="W3" s="144" t="s">
        <v>16</v>
      </c>
      <c r="X3" s="142" t="s">
        <v>13</v>
      </c>
      <c r="Y3" s="137" t="s">
        <v>99</v>
      </c>
      <c r="Z3" s="136" t="s">
        <v>100</v>
      </c>
      <c r="AA3" s="136"/>
      <c r="AB3" s="136"/>
      <c r="AC3" s="136"/>
      <c r="AD3" s="136"/>
      <c r="AE3" s="136"/>
      <c r="AF3" s="136"/>
      <c r="AG3" s="136"/>
      <c r="AH3" s="136"/>
      <c r="AI3" s="136"/>
      <c r="AJ3" s="136" t="s">
        <v>101</v>
      </c>
      <c r="AK3" s="136" t="s">
        <v>102</v>
      </c>
      <c r="AL3" s="136" t="s">
        <v>103</v>
      </c>
      <c r="AM3" s="145" t="s">
        <v>104</v>
      </c>
      <c r="AN3" s="145" t="s">
        <v>105</v>
      </c>
      <c r="AO3" s="145" t="s">
        <v>106</v>
      </c>
      <c r="AP3" s="141" t="s">
        <v>121</v>
      </c>
      <c r="AQ3" s="136" t="s">
        <v>107</v>
      </c>
    </row>
    <row r="4" spans="1:57" s="39" customFormat="1" ht="18.75" customHeight="1" x14ac:dyDescent="0.4">
      <c r="A4" s="138"/>
      <c r="B4" s="136"/>
      <c r="C4" s="136"/>
      <c r="D4" s="136"/>
      <c r="E4" s="136"/>
      <c r="F4" s="136"/>
      <c r="G4" s="136"/>
      <c r="H4" s="136"/>
      <c r="I4" s="136"/>
      <c r="J4" s="136"/>
      <c r="K4" s="138"/>
      <c r="L4" s="136"/>
      <c r="M4" s="136"/>
      <c r="N4" s="136"/>
      <c r="O4" s="142"/>
      <c r="P4" s="136"/>
      <c r="Q4" s="136"/>
      <c r="R4" s="136"/>
      <c r="S4" s="136"/>
      <c r="T4" s="136"/>
      <c r="U4" s="136"/>
      <c r="V4" s="143"/>
      <c r="W4" s="144"/>
      <c r="X4" s="142"/>
      <c r="Y4" s="138"/>
      <c r="Z4" s="40" t="s">
        <v>108</v>
      </c>
      <c r="AA4" s="41" t="s">
        <v>109</v>
      </c>
      <c r="AB4" s="41" t="s">
        <v>110</v>
      </c>
      <c r="AC4" s="41" t="s">
        <v>111</v>
      </c>
      <c r="AD4" s="41" t="s">
        <v>112</v>
      </c>
      <c r="AE4" s="41" t="s">
        <v>113</v>
      </c>
      <c r="AF4" s="41" t="s">
        <v>114</v>
      </c>
      <c r="AG4" s="41" t="s">
        <v>115</v>
      </c>
      <c r="AH4" s="41" t="s">
        <v>116</v>
      </c>
      <c r="AI4" s="42" t="s">
        <v>117</v>
      </c>
      <c r="AJ4" s="136"/>
      <c r="AK4" s="136"/>
      <c r="AL4" s="136"/>
      <c r="AM4" s="146"/>
      <c r="AN4" s="146"/>
      <c r="AO4" s="146"/>
      <c r="AP4" s="136"/>
      <c r="AQ4" s="136"/>
    </row>
    <row r="5" spans="1:57" x14ac:dyDescent="0.4">
      <c r="A5" s="3" t="str">
        <f>IF(O5="","","検定")</f>
        <v/>
      </c>
      <c r="B5" s="3"/>
      <c r="C5" s="3" t="str">
        <f>IF(O5="","",1)</f>
        <v/>
      </c>
      <c r="D5" s="36" t="str">
        <f>IF(O5="","",IF(申請者情報!$C$2="","",申請者情報!$C$2))</f>
        <v/>
      </c>
      <c r="E5" s="3" t="str">
        <f>IF(O5="","",申請者情報!$C$3&amp;"　"&amp;申請者情報!$C$4)</f>
        <v/>
      </c>
      <c r="F5" s="46"/>
      <c r="G5" s="46"/>
      <c r="H5" s="46"/>
      <c r="I5" s="46"/>
      <c r="J5" s="3"/>
      <c r="K5" s="3"/>
      <c r="L5" s="37" t="str">
        <f>IF(O5="","","分銅")</f>
        <v/>
      </c>
      <c r="M5" s="18" t="str">
        <f>IF(O5="","","分銅")</f>
        <v/>
      </c>
      <c r="N5" s="18" t="str">
        <f>IF(O5="","",識別表1!R1)</f>
        <v/>
      </c>
      <c r="O5" s="3" t="str">
        <f>IF(識別表1!R4=0,"",識別表1!R4)</f>
        <v/>
      </c>
      <c r="P5" s="14" t="str">
        <f>IF(O5="","",識別表1!L3)</f>
        <v/>
      </c>
      <c r="Q5" s="3" t="str">
        <f>IF(O5="","",VLOOKUP(識別表1!$R$1,入力フォーム!$AT$20:$AU$22,2,FALSE))</f>
        <v/>
      </c>
      <c r="R5" s="46"/>
      <c r="S5" s="3" t="str">
        <f>IF(O5="","",Q5*O5)</f>
        <v/>
      </c>
      <c r="T5" s="3"/>
      <c r="U5" s="46"/>
      <c r="V5" s="43" t="str">
        <f>IF(O5="","","質量圧力計担当")</f>
        <v/>
      </c>
      <c r="W5" s="44" t="str">
        <f>IF(OR(O5="",識別表1!E10=""),"",識別表1!E10)</f>
        <v/>
      </c>
      <c r="X5" s="45" t="str">
        <f>IF(O5="","",O5)</f>
        <v/>
      </c>
      <c r="Y5" s="45">
        <f>SUM(Z5:AI5)</f>
        <v>0</v>
      </c>
      <c r="Z5" s="3">
        <f>識別表1!$N$12</f>
        <v>0</v>
      </c>
      <c r="AA5" s="3">
        <f>識別表1!$N$13</f>
        <v>0</v>
      </c>
      <c r="AB5" s="3">
        <f>識別表1!$N$14</f>
        <v>0</v>
      </c>
      <c r="AC5" s="3">
        <f>識別表1!$S$12</f>
        <v>0</v>
      </c>
      <c r="AD5" s="3">
        <f>識別表1!$S$13</f>
        <v>0</v>
      </c>
      <c r="AE5" s="3">
        <f>識別表1!$S$14</f>
        <v>0</v>
      </c>
      <c r="AF5" s="46"/>
      <c r="AG5" s="46"/>
      <c r="AH5" s="46"/>
      <c r="AI5" s="46"/>
      <c r="AJ5" s="3"/>
      <c r="AK5" s="3"/>
      <c r="AL5" s="3"/>
      <c r="AM5" s="46"/>
      <c r="AN5" s="46"/>
      <c r="AO5" s="46"/>
      <c r="AP5" s="46"/>
      <c r="AQ5" s="3"/>
      <c r="AR5" s="39"/>
      <c r="AS5" s="39"/>
      <c r="AT5" s="39"/>
      <c r="AU5" s="39"/>
      <c r="AV5" s="39"/>
      <c r="AW5" s="39"/>
      <c r="AX5" s="39"/>
      <c r="AY5" s="39"/>
      <c r="AZ5" s="39"/>
      <c r="BA5" s="39"/>
      <c r="BB5" s="39"/>
      <c r="BC5" s="39"/>
      <c r="BD5" s="39"/>
      <c r="BE5" s="39"/>
    </row>
    <row r="6" spans="1:57" x14ac:dyDescent="0.4">
      <c r="A6" s="3" t="str">
        <f>IF(O6="","","検定")</f>
        <v/>
      </c>
      <c r="B6" s="3"/>
      <c r="C6" s="3" t="str">
        <f>IF(O6="","",2)</f>
        <v/>
      </c>
      <c r="D6" s="36" t="str">
        <f>IF(O6="","",IF(申請者情報!$C$2="","",申請者情報!$C$2))</f>
        <v/>
      </c>
      <c r="E6" s="3" t="str">
        <f>IF(O6="","",申請者情報!$C$3&amp;"　"&amp;申請者情報!$C$4)</f>
        <v/>
      </c>
      <c r="F6" s="46"/>
      <c r="G6" s="46"/>
      <c r="H6" s="46"/>
      <c r="I6" s="46"/>
      <c r="J6" s="3"/>
      <c r="K6" s="3"/>
      <c r="L6" s="37" t="str">
        <f>IF(O6="","","分銅")</f>
        <v/>
      </c>
      <c r="M6" s="18" t="str">
        <f>IF(O6="","","分銅")</f>
        <v/>
      </c>
      <c r="N6" s="18" t="str">
        <f>IF(O6="","",識別表2!R1)</f>
        <v/>
      </c>
      <c r="O6" s="3" t="str">
        <f>IF(識別表2!R4=0,"",識別表2!R4)</f>
        <v/>
      </c>
      <c r="P6" s="14" t="str">
        <f>IF(O6="","",識別表2!L3)</f>
        <v/>
      </c>
      <c r="Q6" s="3" t="str">
        <f>IF(O6="","",VLOOKUP(識別表2!$R$1,入力フォーム!$AT$20:$AU$22,2,FALSE))</f>
        <v/>
      </c>
      <c r="R6" s="46"/>
      <c r="S6" s="3" t="str">
        <f>IF(O6="","",Q6*O6)</f>
        <v/>
      </c>
      <c r="T6" s="3"/>
      <c r="U6" s="46"/>
      <c r="V6" s="43" t="str">
        <f>IF(O6="","","質量圧力計担当")</f>
        <v/>
      </c>
      <c r="W6" s="44" t="str">
        <f>IF(OR(O6="",識別表2!E10=""),"",識別表2!E10)</f>
        <v/>
      </c>
      <c r="X6" s="45" t="str">
        <f>IF(O6="","",O6)</f>
        <v/>
      </c>
      <c r="Y6" s="45">
        <f t="shared" ref="Y6:Y9" si="0">SUM(Z6:AI6)</f>
        <v>0</v>
      </c>
      <c r="Z6" s="3">
        <f>識別表2!$N$12</f>
        <v>0</v>
      </c>
      <c r="AA6" s="3">
        <f>識別表2!$N$13</f>
        <v>0</v>
      </c>
      <c r="AB6" s="3">
        <f>識別表2!$N$14</f>
        <v>0</v>
      </c>
      <c r="AC6" s="3">
        <f>識別表2!$S$12</f>
        <v>0</v>
      </c>
      <c r="AD6" s="3">
        <f>識別表2!$S$13</f>
        <v>0</v>
      </c>
      <c r="AE6" s="3">
        <f>識別表2!$S$14</f>
        <v>0</v>
      </c>
      <c r="AF6" s="46"/>
      <c r="AG6" s="46"/>
      <c r="AH6" s="46"/>
      <c r="AI6" s="46"/>
      <c r="AJ6" s="3"/>
      <c r="AK6" s="3"/>
      <c r="AL6" s="3"/>
      <c r="AM6" s="46"/>
      <c r="AN6" s="46"/>
      <c r="AO6" s="46"/>
      <c r="AP6" s="46"/>
      <c r="AQ6" s="3"/>
      <c r="AR6" s="39"/>
      <c r="AS6" s="39"/>
      <c r="AT6" s="39"/>
      <c r="AU6" s="39"/>
      <c r="AV6" s="39"/>
      <c r="AW6" s="39"/>
      <c r="AX6" s="39"/>
      <c r="AY6" s="39"/>
      <c r="AZ6" s="39"/>
      <c r="BA6" s="39"/>
      <c r="BB6" s="39"/>
      <c r="BC6" s="39"/>
      <c r="BD6" s="39"/>
      <c r="BE6" s="39"/>
    </row>
    <row r="7" spans="1:57" x14ac:dyDescent="0.4">
      <c r="A7" s="3" t="str">
        <f>IF(O7="","","検定")</f>
        <v/>
      </c>
      <c r="B7" s="3"/>
      <c r="C7" s="3" t="str">
        <f>IF(O7="","",3)</f>
        <v/>
      </c>
      <c r="D7" s="36" t="str">
        <f>IF(O7="","",IF(申請者情報!$C$2="","",申請者情報!$C$2))</f>
        <v/>
      </c>
      <c r="E7" s="3" t="str">
        <f>IF(O7="","",申請者情報!$C$3&amp;"　"&amp;申請者情報!$C$4)</f>
        <v/>
      </c>
      <c r="F7" s="46"/>
      <c r="G7" s="46"/>
      <c r="H7" s="46"/>
      <c r="I7" s="46"/>
      <c r="J7" s="3"/>
      <c r="K7" s="3"/>
      <c r="L7" s="37" t="str">
        <f>IF(O7="","","分銅")</f>
        <v/>
      </c>
      <c r="M7" s="18" t="str">
        <f>IF(O7="","","分銅")</f>
        <v/>
      </c>
      <c r="N7" s="18" t="str">
        <f>IF(O7="","",識別表3!R1)</f>
        <v/>
      </c>
      <c r="O7" s="3" t="str">
        <f>IF(識別表3!R4=0,"",識別表3!R4)</f>
        <v/>
      </c>
      <c r="P7" s="14" t="str">
        <f>IF(O7="","",識別表3!L3)</f>
        <v/>
      </c>
      <c r="Q7" s="3" t="str">
        <f>IF(O7="","",VLOOKUP(識別表3!$R$1,入力フォーム!$AT$20:$AU$22,2,FALSE))</f>
        <v/>
      </c>
      <c r="R7" s="46"/>
      <c r="S7" s="3" t="str">
        <f>IF(O7="","",Q7*O7)</f>
        <v/>
      </c>
      <c r="T7" s="3"/>
      <c r="U7" s="46"/>
      <c r="V7" s="43" t="str">
        <f>IF(O7="","","質量圧力計担当")</f>
        <v/>
      </c>
      <c r="W7" s="44" t="str">
        <f>IF(OR(O7="",識別表3!E10=""),"",識別表3!E10)</f>
        <v/>
      </c>
      <c r="X7" s="45" t="str">
        <f>IF(O7="","",O7)</f>
        <v/>
      </c>
      <c r="Y7" s="45">
        <f t="shared" si="0"/>
        <v>0</v>
      </c>
      <c r="Z7" s="3">
        <f>識別表3!$N$12</f>
        <v>0</v>
      </c>
      <c r="AA7" s="3">
        <f>識別表3!$N$13</f>
        <v>0</v>
      </c>
      <c r="AB7" s="3">
        <f>識別表3!$N$14</f>
        <v>0</v>
      </c>
      <c r="AC7" s="3">
        <f>識別表3!$S$12</f>
        <v>0</v>
      </c>
      <c r="AD7" s="3">
        <f>識別表3!$S$13</f>
        <v>0</v>
      </c>
      <c r="AE7" s="3">
        <f>識別表3!$S$14</f>
        <v>0</v>
      </c>
      <c r="AF7" s="46"/>
      <c r="AG7" s="46"/>
      <c r="AH7" s="46"/>
      <c r="AI7" s="46"/>
      <c r="AJ7" s="3"/>
      <c r="AK7" s="3"/>
      <c r="AL7" s="3"/>
      <c r="AM7" s="46"/>
      <c r="AN7" s="46"/>
      <c r="AO7" s="46"/>
      <c r="AP7" s="46"/>
      <c r="AQ7" s="3"/>
      <c r="AR7" s="39"/>
      <c r="AS7" s="39"/>
      <c r="AT7" s="39"/>
      <c r="AU7" s="39"/>
      <c r="AV7" s="39"/>
      <c r="AW7" s="39"/>
      <c r="AX7" s="39"/>
      <c r="AY7" s="39"/>
      <c r="AZ7" s="39"/>
      <c r="BA7" s="39"/>
      <c r="BB7" s="39"/>
      <c r="BC7" s="39"/>
      <c r="BD7" s="39"/>
      <c r="BE7" s="39"/>
    </row>
    <row r="8" spans="1:57" x14ac:dyDescent="0.4">
      <c r="A8" s="3" t="str">
        <f>IF(O8="","","検定")</f>
        <v/>
      </c>
      <c r="B8" s="3"/>
      <c r="C8" s="3" t="str">
        <f>IF(O8="","",4)</f>
        <v/>
      </c>
      <c r="D8" s="36" t="str">
        <f>IF(O8="","",IF(申請者情報!$C$2="","",申請者情報!$C$2))</f>
        <v/>
      </c>
      <c r="E8" s="3" t="str">
        <f>IF(O8="","",申請者情報!$C$3&amp;"　"&amp;申請者情報!$C$4)</f>
        <v/>
      </c>
      <c r="F8" s="46"/>
      <c r="G8" s="46"/>
      <c r="H8" s="46"/>
      <c r="I8" s="46"/>
      <c r="J8" s="3"/>
      <c r="K8" s="3"/>
      <c r="L8" s="37" t="str">
        <f>IF(O8="","","分銅")</f>
        <v/>
      </c>
      <c r="M8" s="18" t="str">
        <f>IF(O8="","","分銅")</f>
        <v/>
      </c>
      <c r="N8" s="18" t="str">
        <f>IF(O8="","",識別表4!R1)</f>
        <v/>
      </c>
      <c r="O8" s="3" t="str">
        <f>IF(識別表4!R4=0,"",識別表4!R4)</f>
        <v/>
      </c>
      <c r="P8" s="23" t="str">
        <f>IF(O8="","",識別表4!L3)</f>
        <v/>
      </c>
      <c r="Q8" s="3" t="str">
        <f>IF(O8="","",VLOOKUP(識別表4!$R$1,入力フォーム!$AT$20:$AU$22,2,FALSE))</f>
        <v/>
      </c>
      <c r="R8" s="46"/>
      <c r="S8" s="3" t="str">
        <f>IF(O8="","",Q8*O8)</f>
        <v/>
      </c>
      <c r="T8" s="3"/>
      <c r="U8" s="46"/>
      <c r="V8" s="43" t="str">
        <f>IF(O8="","","質量圧力計担当")</f>
        <v/>
      </c>
      <c r="W8" s="44" t="str">
        <f>IF(OR(O8="",識別表4!E10=""),"",識別表4!E10)</f>
        <v/>
      </c>
      <c r="X8" s="45" t="str">
        <f>IF(O8="","",O8)</f>
        <v/>
      </c>
      <c r="Y8" s="45">
        <f t="shared" si="0"/>
        <v>0</v>
      </c>
      <c r="Z8" s="3">
        <f>識別表4!$N$12</f>
        <v>0</v>
      </c>
      <c r="AA8" s="3">
        <f>識別表4!$N$13</f>
        <v>0</v>
      </c>
      <c r="AB8" s="3">
        <f>識別表4!$N$14</f>
        <v>0</v>
      </c>
      <c r="AC8" s="3">
        <f>識別表4!$S$12</f>
        <v>0</v>
      </c>
      <c r="AD8" s="3">
        <f>識別表4!$S$13</f>
        <v>0</v>
      </c>
      <c r="AE8" s="3">
        <f>識別表4!$S$14</f>
        <v>0</v>
      </c>
      <c r="AF8" s="46"/>
      <c r="AG8" s="46"/>
      <c r="AH8" s="46"/>
      <c r="AI8" s="46"/>
      <c r="AJ8" s="3"/>
      <c r="AK8" s="3"/>
      <c r="AL8" s="3"/>
      <c r="AM8" s="46"/>
      <c r="AN8" s="46"/>
      <c r="AO8" s="46"/>
      <c r="AP8" s="46"/>
      <c r="AQ8" s="3"/>
      <c r="AR8" s="39"/>
      <c r="AS8" s="39"/>
      <c r="AT8" s="39"/>
      <c r="AU8" s="39"/>
      <c r="AV8" s="39"/>
      <c r="AW8" s="39"/>
      <c r="AX8" s="39"/>
      <c r="AY8" s="39"/>
      <c r="AZ8" s="39"/>
      <c r="BA8" s="39"/>
      <c r="BB8" s="39"/>
      <c r="BC8" s="39"/>
      <c r="BD8" s="39"/>
      <c r="BE8" s="39"/>
    </row>
    <row r="9" spans="1:57" x14ac:dyDescent="0.4">
      <c r="A9" s="3" t="str">
        <f>IF(O9="","","検定")</f>
        <v/>
      </c>
      <c r="B9" s="3"/>
      <c r="C9" s="3" t="str">
        <f>IF(O9="","",5)</f>
        <v/>
      </c>
      <c r="D9" s="36" t="str">
        <f>IF(O9="","",IF(申請者情報!$C$2="","",申請者情報!$C$2))</f>
        <v/>
      </c>
      <c r="E9" s="3" t="str">
        <f>IF(O9="","",申請者情報!$C$3&amp;"　"&amp;申請者情報!$C$4)</f>
        <v/>
      </c>
      <c r="F9" s="46"/>
      <c r="G9" s="46"/>
      <c r="H9" s="46"/>
      <c r="I9" s="46"/>
      <c r="J9" s="3"/>
      <c r="K9" s="3"/>
      <c r="L9" s="37" t="str">
        <f>IF(O9="","","分銅")</f>
        <v/>
      </c>
      <c r="M9" s="18" t="str">
        <f>IF(O9="","","分銅")</f>
        <v/>
      </c>
      <c r="N9" s="18" t="str">
        <f>IF(O9="","",識別表5!R1)</f>
        <v/>
      </c>
      <c r="O9" s="3" t="str">
        <f>IF(識別表5!R4=0,"",識別表5!R4)</f>
        <v/>
      </c>
      <c r="P9" s="14" t="str">
        <f>IF(O8="","",識別表5!L3)</f>
        <v/>
      </c>
      <c r="Q9" s="3" t="str">
        <f>IF(O9="","",VLOOKUP(識別表5!$R$1,入力フォーム!$AT$20:$AU$22,2,FALSE))</f>
        <v/>
      </c>
      <c r="R9" s="46"/>
      <c r="S9" s="3" t="str">
        <f>IF(O9="","",Q9*O9)</f>
        <v/>
      </c>
      <c r="T9" s="3"/>
      <c r="U9" s="46"/>
      <c r="V9" s="43" t="str">
        <f>IF(O9="","","質量圧力計担当")</f>
        <v/>
      </c>
      <c r="W9" s="44" t="str">
        <f>IF(OR(O9="",識別表5!E10=""),"",識別表5!E10)</f>
        <v/>
      </c>
      <c r="X9" s="45" t="str">
        <f>IF(O9="","",O9)</f>
        <v/>
      </c>
      <c r="Y9" s="45">
        <f t="shared" si="0"/>
        <v>0</v>
      </c>
      <c r="Z9" s="3">
        <f>識別表5!$N$12</f>
        <v>0</v>
      </c>
      <c r="AA9" s="3">
        <f>識別表5!$N$13</f>
        <v>0</v>
      </c>
      <c r="AB9" s="3">
        <f>識別表5!$N$14</f>
        <v>0</v>
      </c>
      <c r="AC9" s="3">
        <f>識別表5!$S$12</f>
        <v>0</v>
      </c>
      <c r="AD9" s="3">
        <f>識別表5!$S$13</f>
        <v>0</v>
      </c>
      <c r="AE9" s="3">
        <f>識別表5!$S$14</f>
        <v>0</v>
      </c>
      <c r="AF9" s="46"/>
      <c r="AG9" s="46"/>
      <c r="AH9" s="46"/>
      <c r="AI9" s="46"/>
      <c r="AJ9" s="3"/>
      <c r="AK9" s="3"/>
      <c r="AL9" s="3"/>
      <c r="AM9" s="46"/>
      <c r="AN9" s="46"/>
      <c r="AO9" s="46"/>
      <c r="AP9" s="46"/>
      <c r="AQ9" s="3"/>
      <c r="AR9" s="39"/>
      <c r="AS9" s="39"/>
      <c r="AT9" s="39"/>
      <c r="AU9" s="39"/>
      <c r="AV9" s="39"/>
      <c r="AW9" s="39"/>
      <c r="AX9" s="39"/>
      <c r="AY9" s="39"/>
      <c r="AZ9" s="39"/>
      <c r="BA9" s="39"/>
      <c r="BB9" s="39"/>
      <c r="BC9" s="39"/>
      <c r="BD9" s="39"/>
      <c r="BE9" s="39"/>
    </row>
    <row r="10" spans="1:57" x14ac:dyDescent="0.4">
      <c r="Z10" s="38" t="s">
        <v>69</v>
      </c>
      <c r="AA10" s="37" t="s">
        <v>70</v>
      </c>
      <c r="AB10" s="37" t="s">
        <v>71</v>
      </c>
      <c r="AC10" s="37" t="s">
        <v>54</v>
      </c>
      <c r="AD10" s="37" t="s">
        <v>73</v>
      </c>
      <c r="AE10" s="37" t="s">
        <v>74</v>
      </c>
      <c r="AM10" s="39"/>
      <c r="AN10" s="39"/>
      <c r="AO10" s="39"/>
      <c r="AP10" s="39"/>
      <c r="AQ10" s="39"/>
      <c r="AR10" s="39"/>
      <c r="AS10" s="39"/>
    </row>
    <row r="11" spans="1:57" x14ac:dyDescent="0.4">
      <c r="U11" s="21"/>
      <c r="V11" s="21"/>
      <c r="W11" s="21"/>
      <c r="X11" s="21"/>
      <c r="Y11" s="21"/>
      <c r="Z11" s="21"/>
      <c r="AA11" s="21"/>
      <c r="AB11" s="21"/>
      <c r="AC11" s="21"/>
      <c r="AD11" s="21"/>
      <c r="AE11" s="21"/>
      <c r="AF11" s="21"/>
      <c r="AG11" s="21"/>
      <c r="AH11" s="21"/>
      <c r="AI11" s="21"/>
      <c r="AJ11" s="21"/>
      <c r="AK11" s="21"/>
      <c r="AL11" s="21"/>
      <c r="AM11" s="39"/>
      <c r="AN11" s="39"/>
      <c r="AO11" s="39"/>
      <c r="AP11" s="39"/>
      <c r="AQ11" s="39"/>
      <c r="AR11" s="39"/>
      <c r="AS11" s="39"/>
    </row>
    <row r="12" spans="1:57" x14ac:dyDescent="0.4">
      <c r="AM12" s="39"/>
      <c r="AN12" s="39"/>
      <c r="AO12" s="39"/>
      <c r="AP12" s="39"/>
      <c r="AQ12" s="39"/>
      <c r="AR12" s="39"/>
      <c r="AS12" s="39"/>
    </row>
    <row r="13" spans="1:57" x14ac:dyDescent="0.4">
      <c r="U13" s="21"/>
      <c r="V13" s="21"/>
      <c r="W13" s="21"/>
      <c r="X13" s="21"/>
      <c r="Y13" s="21"/>
      <c r="Z13" s="21"/>
      <c r="AA13" s="21"/>
      <c r="AB13" s="21"/>
      <c r="AC13" s="21"/>
      <c r="AD13" s="21"/>
      <c r="AE13" s="21"/>
      <c r="AF13" s="21"/>
      <c r="AG13" s="21"/>
      <c r="AH13" s="21"/>
      <c r="AI13" s="21"/>
      <c r="AJ13" s="21"/>
      <c r="AK13" s="21"/>
      <c r="AL13" s="21"/>
      <c r="AM13" s="39"/>
      <c r="AN13" s="39"/>
      <c r="AO13" s="39"/>
      <c r="AP13" s="39"/>
      <c r="AQ13" s="39"/>
      <c r="AR13" s="39"/>
      <c r="AS13" s="39"/>
      <c r="AV13" s="26"/>
    </row>
    <row r="14" spans="1:57" x14ac:dyDescent="0.4">
      <c r="AM14" s="39"/>
      <c r="AN14" s="39"/>
      <c r="AO14" s="39"/>
      <c r="AP14" s="39"/>
      <c r="AQ14" s="39"/>
      <c r="AR14" s="39"/>
      <c r="AS14" s="39"/>
      <c r="AV14" s="26"/>
    </row>
    <row r="15" spans="1:57" x14ac:dyDescent="0.4">
      <c r="AM15" s="39"/>
      <c r="AN15" s="39"/>
      <c r="AO15" s="39"/>
      <c r="AP15" s="39"/>
      <c r="AQ15" s="39"/>
      <c r="AR15" s="39"/>
      <c r="AS15" s="39"/>
      <c r="AV15" s="26"/>
    </row>
    <row r="16" spans="1:57" x14ac:dyDescent="0.4">
      <c r="AM16" s="39"/>
      <c r="AN16" s="39"/>
      <c r="AO16" s="39"/>
      <c r="AP16" s="39"/>
      <c r="AQ16" s="39"/>
      <c r="AR16" s="39"/>
      <c r="AS16" s="39"/>
      <c r="AV16" s="26"/>
    </row>
    <row r="17" spans="39:55" x14ac:dyDescent="0.4">
      <c r="AM17" s="39"/>
      <c r="AN17" s="39"/>
      <c r="AO17" s="39"/>
      <c r="AP17" s="39"/>
      <c r="AQ17" s="39"/>
      <c r="AR17" s="39"/>
      <c r="AS17" s="39"/>
      <c r="AV17" s="26"/>
    </row>
    <row r="18" spans="39:55" x14ac:dyDescent="0.4">
      <c r="AM18" s="39"/>
      <c r="AN18" s="39"/>
      <c r="AO18" s="39"/>
      <c r="AP18" s="39"/>
      <c r="AQ18" s="39"/>
      <c r="AR18" s="39"/>
      <c r="AS18" s="39"/>
      <c r="AT18" t="s">
        <v>43</v>
      </c>
      <c r="AW18" t="s">
        <v>50</v>
      </c>
      <c r="AY18" s="26"/>
      <c r="BC18" s="26"/>
    </row>
    <row r="19" spans="39:55" x14ac:dyDescent="0.4">
      <c r="AM19" s="39"/>
      <c r="AN19" s="39"/>
      <c r="AO19" s="39"/>
      <c r="AP19" s="39"/>
      <c r="AQ19" s="39"/>
      <c r="AR19" s="39"/>
      <c r="AS19" s="39"/>
      <c r="AT19" s="3" t="s">
        <v>44</v>
      </c>
      <c r="AU19" s="3" t="s">
        <v>76</v>
      </c>
      <c r="AW19" s="3" t="s">
        <v>51</v>
      </c>
      <c r="AY19" s="26" t="s">
        <v>64</v>
      </c>
    </row>
    <row r="20" spans="39:55" x14ac:dyDescent="0.4">
      <c r="AM20" s="39"/>
      <c r="AN20" s="39"/>
      <c r="AO20" s="39"/>
      <c r="AP20" s="39"/>
      <c r="AQ20" s="39"/>
      <c r="AR20" s="39"/>
      <c r="AS20" s="39"/>
      <c r="AT20" s="3" t="s">
        <v>118</v>
      </c>
      <c r="AU20" s="3">
        <v>20</v>
      </c>
      <c r="AW20" s="3" t="s">
        <v>52</v>
      </c>
      <c r="AY20" s="3" t="str">
        <f>IF(申請者情報!C3="","氏　　　　名","名　　　　称")</f>
        <v>氏　　　　名</v>
      </c>
    </row>
    <row r="21" spans="39:55" x14ac:dyDescent="0.4">
      <c r="AM21" s="39"/>
      <c r="AN21" s="39"/>
      <c r="AO21" s="39"/>
      <c r="AP21" s="39"/>
      <c r="AQ21" s="39"/>
      <c r="AR21" s="39"/>
      <c r="AS21" s="39"/>
      <c r="AT21" s="3" t="s">
        <v>119</v>
      </c>
      <c r="AU21" s="3">
        <v>230</v>
      </c>
      <c r="AW21" s="3" t="s">
        <v>53</v>
      </c>
      <c r="AY21" s="3" t="str">
        <f>IF(申請者情報!C3="","","代表者の氏名")</f>
        <v/>
      </c>
    </row>
    <row r="22" spans="39:55" x14ac:dyDescent="0.4">
      <c r="AM22" s="39"/>
      <c r="AN22" s="39"/>
      <c r="AO22" s="39"/>
      <c r="AP22" s="39"/>
      <c r="AQ22" s="39"/>
      <c r="AR22" s="39"/>
      <c r="AS22" s="39"/>
      <c r="AT22" s="3"/>
      <c r="AU22" s="3"/>
      <c r="AW22" s="3" t="s">
        <v>54</v>
      </c>
      <c r="AY22" s="26"/>
    </row>
    <row r="23" spans="39:55" x14ac:dyDescent="0.4">
      <c r="AM23" s="39"/>
      <c r="AN23" s="39"/>
      <c r="AO23" s="39"/>
      <c r="AP23" s="39"/>
      <c r="AQ23" s="39"/>
      <c r="AR23" s="39"/>
      <c r="AS23" s="39"/>
      <c r="AT23" s="24"/>
      <c r="AU23" s="25"/>
      <c r="AW23" s="3" t="s">
        <v>55</v>
      </c>
      <c r="AY23" s="26"/>
    </row>
    <row r="24" spans="39:55" x14ac:dyDescent="0.4">
      <c r="AM24" s="39"/>
      <c r="AN24" s="39"/>
      <c r="AO24" s="39"/>
      <c r="AP24" s="39"/>
      <c r="AQ24" s="39"/>
      <c r="AR24" s="39"/>
      <c r="AS24" s="39"/>
      <c r="AT24" s="24"/>
      <c r="AU24" s="25"/>
      <c r="AY24" s="26"/>
    </row>
    <row r="25" spans="39:55" x14ac:dyDescent="0.4">
      <c r="AM25" s="39"/>
      <c r="AN25" s="39"/>
      <c r="AO25" s="39"/>
      <c r="AP25" s="39"/>
      <c r="AQ25" s="39"/>
      <c r="AR25" s="39"/>
      <c r="AS25" s="39"/>
      <c r="AW25" t="s">
        <v>56</v>
      </c>
      <c r="AY25" s="26"/>
    </row>
    <row r="26" spans="39:55" x14ac:dyDescent="0.4">
      <c r="AM26" s="39"/>
      <c r="AN26" s="39"/>
      <c r="AO26" s="39"/>
      <c r="AP26" s="39"/>
      <c r="AQ26" s="39"/>
      <c r="AR26" s="39"/>
      <c r="AS26" s="39"/>
      <c r="AT26" s="21"/>
      <c r="AW26" s="3" t="s">
        <v>57</v>
      </c>
      <c r="AY26" s="26"/>
    </row>
    <row r="27" spans="39:55" x14ac:dyDescent="0.4">
      <c r="AM27" s="39"/>
      <c r="AN27" s="39"/>
      <c r="AO27" s="39"/>
      <c r="AP27" s="39"/>
      <c r="AQ27" s="39"/>
      <c r="AR27" s="39"/>
      <c r="AS27" s="39"/>
      <c r="AT27" s="20"/>
      <c r="AW27" s="3"/>
      <c r="AY27" s="26"/>
    </row>
    <row r="28" spans="39:55" x14ac:dyDescent="0.4">
      <c r="AM28" s="39"/>
      <c r="AN28" s="39"/>
      <c r="AO28" s="39"/>
      <c r="AP28" s="39"/>
      <c r="AQ28" s="39"/>
      <c r="AR28" s="39"/>
      <c r="AS28" s="39"/>
      <c r="AT28" s="20"/>
      <c r="AY28" s="26"/>
    </row>
    <row r="29" spans="39:55" x14ac:dyDescent="0.4">
      <c r="AM29" s="20"/>
    </row>
    <row r="30" spans="39:55" x14ac:dyDescent="0.4">
      <c r="AM30" s="35"/>
      <c r="AN30" s="35"/>
      <c r="AO30" s="35"/>
      <c r="AP30" s="35"/>
      <c r="AQ30" s="20"/>
      <c r="AR30"/>
    </row>
    <row r="31" spans="39:55" x14ac:dyDescent="0.4">
      <c r="AM31" s="35"/>
      <c r="AN31" s="35"/>
      <c r="AO31" s="35"/>
      <c r="AP31" s="35"/>
      <c r="AQ31" s="20"/>
      <c r="AR31"/>
    </row>
    <row r="32" spans="39:55" x14ac:dyDescent="0.4">
      <c r="AM32" s="35"/>
      <c r="AN32" s="35"/>
      <c r="AO32" s="35"/>
      <c r="AP32" s="35"/>
      <c r="AR32"/>
    </row>
    <row r="33" spans="39:44" x14ac:dyDescent="0.4">
      <c r="AM33" s="35"/>
      <c r="AN33" s="35"/>
      <c r="AO33" s="35"/>
      <c r="AP33" s="35"/>
      <c r="AR33"/>
    </row>
    <row r="34" spans="39:44" x14ac:dyDescent="0.4">
      <c r="AM34" s="35"/>
      <c r="AN34" s="35"/>
      <c r="AO34" s="35"/>
      <c r="AP34" s="35"/>
      <c r="AR34"/>
    </row>
    <row r="35" spans="39:44" x14ac:dyDescent="0.4">
      <c r="AM35" s="35"/>
      <c r="AN35" s="35"/>
      <c r="AO35" s="35"/>
      <c r="AP35" s="35"/>
      <c r="AR35"/>
    </row>
  </sheetData>
  <sheetProtection password="E95D" sheet="1" selectLockedCells="1"/>
  <mergeCells count="37">
    <mergeCell ref="AO3:AO4"/>
    <mergeCell ref="AP3:AP4"/>
    <mergeCell ref="AQ3:AQ4"/>
    <mergeCell ref="AJ3:AJ4"/>
    <mergeCell ref="AK3:AK4"/>
    <mergeCell ref="AL3:AL4"/>
    <mergeCell ref="AM3:AM4"/>
    <mergeCell ref="AN3:AN4"/>
    <mergeCell ref="V3:V4"/>
    <mergeCell ref="W3:W4"/>
    <mergeCell ref="X3:X4"/>
    <mergeCell ref="Y3:Y4"/>
    <mergeCell ref="Z3:AI3"/>
    <mergeCell ref="V2:AQ2"/>
    <mergeCell ref="A3:A4"/>
    <mergeCell ref="B3:B4"/>
    <mergeCell ref="C3:C4"/>
    <mergeCell ref="D3:D4"/>
    <mergeCell ref="E3:E4"/>
    <mergeCell ref="F3:F4"/>
    <mergeCell ref="G3:G4"/>
    <mergeCell ref="H3:H4"/>
    <mergeCell ref="O3:O4"/>
    <mergeCell ref="I3:I4"/>
    <mergeCell ref="J3:J4"/>
    <mergeCell ref="L3:L4"/>
    <mergeCell ref="M3:M4"/>
    <mergeCell ref="N3:N4"/>
    <mergeCell ref="P3:P4"/>
    <mergeCell ref="B1:D1"/>
    <mergeCell ref="A2:U2"/>
    <mergeCell ref="Q3:Q4"/>
    <mergeCell ref="R3:R4"/>
    <mergeCell ref="S3:S4"/>
    <mergeCell ref="T3:T4"/>
    <mergeCell ref="U3:U4"/>
    <mergeCell ref="K3:K4"/>
  </mergeCells>
  <phoneticPr fontId="1"/>
  <dataValidations count="1">
    <dataValidation allowBlank="1" showInputMessage="1" sqref="Z5:AE9"/>
  </dataValidation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8</vt:i4>
      </vt:variant>
    </vt:vector>
  </HeadingPairs>
  <TitlesOfParts>
    <vt:vector size="8" baseType="lpstr">
      <vt:lpstr>申請者情報</vt:lpstr>
      <vt:lpstr>識別表1</vt:lpstr>
      <vt:lpstr>識別表2</vt:lpstr>
      <vt:lpstr>識別表3</vt:lpstr>
      <vt:lpstr>識別表4</vt:lpstr>
      <vt:lpstr>識別表5</vt:lpstr>
      <vt:lpstr>申請書</vt:lpstr>
      <vt:lpstr>入力フォーム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2022-04-05T00:24:23Z</cp:lastPrinted>
  <dcterms:created xsi:type="dcterms:W3CDTF">2020-11-18T02:15:22Z</dcterms:created>
  <dcterms:modified xsi:type="dcterms:W3CDTF">2024-03-11T06:57:27Z</dcterms:modified>
</cp:coreProperties>
</file>