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ローカルフォルダ\fukushi\R5\02-業務\03-電子化\01-申請書\計量情報システム用\最終版\"/>
    </mc:Choice>
  </mc:AlternateContent>
  <bookViews>
    <workbookView xWindow="31020" yWindow="0" windowWidth="13440" windowHeight="3360"/>
  </bookViews>
  <sheets>
    <sheet name="申請者情報" sheetId="14" r:id="rId1"/>
    <sheet name="識別表1" sheetId="2" r:id="rId2"/>
    <sheet name="識別表2" sheetId="10" r:id="rId3"/>
    <sheet name="識別表3" sheetId="11" r:id="rId4"/>
    <sheet name="識別表4" sheetId="12" r:id="rId5"/>
    <sheet name="識別表5" sheetId="13" r:id="rId6"/>
    <sheet name="申請書" sheetId="5" r:id="rId7"/>
    <sheet name="入力フォーム" sheetId="1" state="hidden"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 l="1"/>
  <c r="C12" i="2"/>
  <c r="E11" i="2"/>
  <c r="H12" i="10"/>
  <c r="C12" i="10"/>
  <c r="E11" i="10"/>
  <c r="H12" i="11"/>
  <c r="C12" i="11"/>
  <c r="E11" i="11"/>
  <c r="H12" i="12"/>
  <c r="C12" i="12"/>
  <c r="E11" i="12"/>
  <c r="D3" i="2"/>
  <c r="D3" i="10"/>
  <c r="D3" i="11"/>
  <c r="D3" i="12"/>
  <c r="E8" i="5" l="1"/>
  <c r="E7" i="5"/>
  <c r="O5" i="1" l="1"/>
  <c r="P5" i="1" s="1"/>
  <c r="X5" i="1"/>
  <c r="Z5" i="1"/>
  <c r="AA5" i="1"/>
  <c r="AB5" i="1"/>
  <c r="AC5" i="1"/>
  <c r="AD5" i="1"/>
  <c r="AE5" i="1"/>
  <c r="O9" i="1"/>
  <c r="O8" i="1"/>
  <c r="O7" i="1"/>
  <c r="O6" i="1"/>
  <c r="C5" i="1" l="1"/>
  <c r="E9" i="1"/>
  <c r="D9" i="1"/>
  <c r="Q5" i="1"/>
  <c r="S5" i="1" s="1"/>
  <c r="E5" i="1"/>
  <c r="A5" i="1"/>
  <c r="D5" i="1"/>
  <c r="L5" i="1"/>
  <c r="M5" i="1"/>
  <c r="V5" i="1"/>
  <c r="W6" i="1"/>
  <c r="E6" i="1"/>
  <c r="A6" i="1"/>
  <c r="D6" i="1"/>
  <c r="W7" i="1"/>
  <c r="E7" i="1"/>
  <c r="A7" i="1"/>
  <c r="D7" i="1"/>
  <c r="Q8" i="1"/>
  <c r="E8" i="1"/>
  <c r="A8" i="1"/>
  <c r="D8" i="1"/>
  <c r="P9" i="1"/>
  <c r="A9" i="1"/>
  <c r="M8" i="1"/>
  <c r="V8" i="1"/>
  <c r="C8" i="1"/>
  <c r="P8" i="1"/>
  <c r="M6" i="1"/>
  <c r="V6" i="1"/>
  <c r="C6" i="1"/>
  <c r="P6" i="1"/>
  <c r="Q6" i="1"/>
  <c r="S6" i="1" s="1"/>
  <c r="C7" i="1"/>
  <c r="M7" i="1"/>
  <c r="P7" i="1"/>
  <c r="V7" i="1"/>
  <c r="C9" i="1"/>
  <c r="M9" i="1"/>
  <c r="W9" i="1"/>
  <c r="Q7" i="1"/>
  <c r="Q9" i="1"/>
  <c r="S9" i="1" s="1"/>
  <c r="N5" i="1"/>
  <c r="W5" i="1"/>
  <c r="L6" i="1"/>
  <c r="N6" i="1"/>
  <c r="L7" i="1"/>
  <c r="N7" i="1"/>
  <c r="S7" i="1"/>
  <c r="L8" i="1"/>
  <c r="N8" i="1"/>
  <c r="S8" i="1"/>
  <c r="W8" i="1"/>
  <c r="L9" i="1"/>
  <c r="N9" i="1"/>
  <c r="V9" i="1"/>
  <c r="Y5" i="1"/>
  <c r="AE9" i="1" l="1"/>
  <c r="AD9" i="1"/>
  <c r="AC9" i="1"/>
  <c r="AB9" i="1"/>
  <c r="AA9" i="1"/>
  <c r="Z9" i="1"/>
  <c r="AE8" i="1"/>
  <c r="AD8" i="1"/>
  <c r="AC8" i="1"/>
  <c r="AB8" i="1"/>
  <c r="AA8" i="1"/>
  <c r="Z8" i="1"/>
  <c r="AE7" i="1"/>
  <c r="AD7" i="1"/>
  <c r="AC7" i="1"/>
  <c r="AB7" i="1"/>
  <c r="AA7" i="1"/>
  <c r="Z7" i="1"/>
  <c r="AE6" i="1"/>
  <c r="AD6" i="1"/>
  <c r="AC6" i="1"/>
  <c r="AB6" i="1"/>
  <c r="AA6" i="1"/>
  <c r="Z6" i="1"/>
  <c r="Y6" i="1" l="1"/>
  <c r="Y7" i="1"/>
  <c r="Y8" i="1"/>
  <c r="Y9" i="1"/>
  <c r="E6" i="5"/>
  <c r="D3" i="13" l="1"/>
  <c r="A3" i="5" l="1"/>
  <c r="AZ23" i="1" l="1"/>
  <c r="AZ24" i="1"/>
  <c r="C16" i="5" l="1"/>
  <c r="I2" i="13"/>
  <c r="A16" i="5" l="1"/>
  <c r="B16" i="5"/>
  <c r="E16" i="5"/>
  <c r="F16" i="5" l="1"/>
  <c r="X8" i="1" l="1"/>
  <c r="C19" i="5" l="1"/>
  <c r="H12" i="13"/>
  <c r="E11" i="13"/>
  <c r="A19" i="5" l="1"/>
  <c r="B19" i="5"/>
  <c r="C12" i="13"/>
  <c r="D19" i="5"/>
  <c r="X9" i="1"/>
  <c r="X7" i="1"/>
  <c r="X6" i="1"/>
  <c r="C20" i="5" l="1"/>
  <c r="C18" i="5"/>
  <c r="C17" i="5"/>
  <c r="E19" i="5"/>
  <c r="B20" i="5" l="1"/>
  <c r="A20" i="5"/>
  <c r="B18" i="5"/>
  <c r="A18" i="5"/>
  <c r="A17" i="5"/>
  <c r="B17" i="5"/>
  <c r="D20" i="5"/>
  <c r="E20" i="5"/>
  <c r="F20" i="5"/>
  <c r="E18" i="5"/>
  <c r="D17" i="5"/>
  <c r="E17" i="5"/>
  <c r="F19" i="5"/>
  <c r="D18" i="5"/>
  <c r="F18" i="5"/>
  <c r="F17" i="5"/>
  <c r="I2" i="12"/>
  <c r="I2" i="11"/>
  <c r="I2" i="10"/>
  <c r="I2" i="2"/>
  <c r="D16" i="5" l="1"/>
  <c r="F21" i="5" l="1"/>
  <c r="C21" i="5"/>
</calcChain>
</file>

<file path=xl/sharedStrings.xml><?xml version="1.0" encoding="utf-8"?>
<sst xmlns="http://schemas.openxmlformats.org/spreadsheetml/2006/main" count="251" uniqueCount="124">
  <si>
    <t>申請者名</t>
    <rPh sb="0" eb="2">
      <t>シンセイ</t>
    </rPh>
    <rPh sb="2" eb="3">
      <t>シャ</t>
    </rPh>
    <rPh sb="3" eb="4">
      <t>メイ</t>
    </rPh>
    <phoneticPr fontId="1"/>
  </si>
  <si>
    <t>申請日</t>
    <rPh sb="0" eb="2">
      <t>シンセイ</t>
    </rPh>
    <rPh sb="2" eb="3">
      <t>ビ</t>
    </rPh>
    <phoneticPr fontId="1"/>
  </si>
  <si>
    <t>申請担当者</t>
    <rPh sb="0" eb="2">
      <t>シンセイ</t>
    </rPh>
    <rPh sb="2" eb="5">
      <t>タントウシャ</t>
    </rPh>
    <phoneticPr fontId="1"/>
  </si>
  <si>
    <t>氏名</t>
    <rPh sb="0" eb="2">
      <t>シメイ</t>
    </rPh>
    <phoneticPr fontId="1"/>
  </si>
  <si>
    <t>収受番号</t>
    <rPh sb="0" eb="2">
      <t>シュウジュ</t>
    </rPh>
    <rPh sb="2" eb="4">
      <t>バンゴウ</t>
    </rPh>
    <phoneticPr fontId="1"/>
  </si>
  <si>
    <t>号</t>
    <rPh sb="0" eb="1">
      <t>ゴウ</t>
    </rPh>
    <phoneticPr fontId="1"/>
  </si>
  <si>
    <t>／</t>
    <phoneticPr fontId="1"/>
  </si>
  <si>
    <t>受付日</t>
    <rPh sb="0" eb="3">
      <t>ウケツケビ</t>
    </rPh>
    <phoneticPr fontId="1"/>
  </si>
  <si>
    <t>受付者</t>
    <rPh sb="0" eb="2">
      <t>ウケツケ</t>
    </rPh>
    <rPh sb="2" eb="3">
      <t>シャ</t>
    </rPh>
    <phoneticPr fontId="1"/>
  </si>
  <si>
    <t>種別</t>
    <rPh sb="0" eb="2">
      <t>シュベツ</t>
    </rPh>
    <phoneticPr fontId="1"/>
  </si>
  <si>
    <t>能力</t>
  </si>
  <si>
    <t>数量</t>
  </si>
  <si>
    <t>検定実施記録</t>
    <rPh sb="0" eb="2">
      <t>ケンテイ</t>
    </rPh>
    <rPh sb="2" eb="4">
      <t>ジッシ</t>
    </rPh>
    <rPh sb="4" eb="6">
      <t>キロク</t>
    </rPh>
    <phoneticPr fontId="1"/>
  </si>
  <si>
    <t>検定数</t>
    <rPh sb="0" eb="2">
      <t>ケンテイ</t>
    </rPh>
    <rPh sb="2" eb="3">
      <t>スウ</t>
    </rPh>
    <phoneticPr fontId="1"/>
  </si>
  <si>
    <t>不合格</t>
    <rPh sb="0" eb="3">
      <t>フゴウカク</t>
    </rPh>
    <phoneticPr fontId="1"/>
  </si>
  <si>
    <t>合　格</t>
    <rPh sb="0" eb="1">
      <t>ゴウ</t>
    </rPh>
    <rPh sb="2" eb="3">
      <t>カク</t>
    </rPh>
    <phoneticPr fontId="1"/>
  </si>
  <si>
    <t>検定日</t>
    <rPh sb="0" eb="2">
      <t>ケンテイ</t>
    </rPh>
    <rPh sb="2" eb="3">
      <t>ビ</t>
    </rPh>
    <phoneticPr fontId="1"/>
  </si>
  <si>
    <t>検定実施者</t>
    <rPh sb="0" eb="2">
      <t>ケンテイ</t>
    </rPh>
    <rPh sb="2" eb="4">
      <t>ジッシ</t>
    </rPh>
    <rPh sb="4" eb="5">
      <t>シャ</t>
    </rPh>
    <phoneticPr fontId="1"/>
  </si>
  <si>
    <t>申請者引取確認</t>
    <rPh sb="0" eb="3">
      <t>シンセイシャ</t>
    </rPh>
    <rPh sb="3" eb="5">
      <t>ヒキト</t>
    </rPh>
    <rPh sb="5" eb="7">
      <t>カクニン</t>
    </rPh>
    <phoneticPr fontId="1"/>
  </si>
  <si>
    <t>検定合格証明</t>
    <rPh sb="0" eb="2">
      <t>ケンテイ</t>
    </rPh>
    <rPh sb="2" eb="4">
      <t>ゴウカク</t>
    </rPh>
    <rPh sb="4" eb="6">
      <t>ショウメイ</t>
    </rPh>
    <phoneticPr fontId="1"/>
  </si>
  <si>
    <t>通</t>
    <rPh sb="0" eb="1">
      <t>ツウ</t>
    </rPh>
    <phoneticPr fontId="1"/>
  </si>
  <si>
    <t>手数料</t>
  </si>
  <si>
    <t>手数料</t>
    <rPh sb="0" eb="3">
      <t>テスウリョウ</t>
    </rPh>
    <phoneticPr fontId="1"/>
  </si>
  <si>
    <r>
      <t>様式第１</t>
    </r>
    <r>
      <rPr>
        <sz val="10.5"/>
        <color rgb="FF00000A"/>
        <rFont val="ＭＳ 明朝"/>
        <family val="1"/>
        <charset val="128"/>
      </rPr>
      <t>（第</t>
    </r>
    <r>
      <rPr>
        <sz val="10.5"/>
        <color rgb="FF00000A"/>
        <rFont val="Century"/>
        <family val="1"/>
      </rPr>
      <t>3</t>
    </r>
    <r>
      <rPr>
        <sz val="10.5"/>
        <color rgb="FF00000A"/>
        <rFont val="ＭＳ 明朝"/>
        <family val="1"/>
        <charset val="128"/>
      </rPr>
      <t>条関係）</t>
    </r>
  </si>
  <si>
    <t>検定申請書</t>
  </si>
  <si>
    <t>東京都計量検定所長　殿</t>
  </si>
  <si>
    <t>下記の特定計量器につき、検定を受けたいので、申請します。</t>
  </si>
  <si>
    <t>１　検定を受けようとする特定計量器</t>
  </si>
  <si>
    <t>種類</t>
  </si>
  <si>
    <t>型式又は</t>
  </si>
  <si>
    <t>新品、</t>
  </si>
  <si>
    <t>１個当</t>
  </si>
  <si>
    <t>備考</t>
  </si>
  <si>
    <t>修理品</t>
  </si>
  <si>
    <t>たりの</t>
  </si>
  <si>
    <t>の別</t>
  </si>
  <si>
    <t>合計</t>
  </si>
  <si>
    <r>
      <t>2</t>
    </r>
    <r>
      <rPr>
        <sz val="10.5"/>
        <color rgb="FF00000A"/>
        <rFont val="ＭＳ 明朝"/>
        <family val="1"/>
        <charset val="128"/>
      </rPr>
      <t>　検定所以外の場所において検定を受けようとするときはその場所、理由及び検定を行うことを希望する期日</t>
    </r>
  </si>
  <si>
    <r>
      <t>　</t>
    </r>
    <r>
      <rPr>
        <sz val="10.5"/>
        <color rgb="FF00000A"/>
        <rFont val="Century"/>
        <family val="1"/>
      </rPr>
      <t>1</t>
    </r>
    <r>
      <rPr>
        <sz val="10.5"/>
        <color rgb="FF00000A"/>
        <rFont val="ＭＳ 明朝"/>
        <family val="1"/>
        <charset val="128"/>
      </rPr>
      <t>　用紙の大きさは、日本産業規格</t>
    </r>
    <r>
      <rPr>
        <sz val="10.5"/>
        <color rgb="FF00000A"/>
        <rFont val="Century"/>
        <family val="1"/>
      </rPr>
      <t>A 4</t>
    </r>
    <r>
      <rPr>
        <sz val="10.5"/>
        <color rgb="FF00000A"/>
        <rFont val="ＭＳ 明朝"/>
        <family val="1"/>
        <charset val="128"/>
      </rPr>
      <t>とすること。</t>
    </r>
  </si>
  <si>
    <r>
      <t>　</t>
    </r>
    <r>
      <rPr>
        <sz val="10.5"/>
        <color rgb="FF00000A"/>
        <rFont val="Century"/>
        <family val="1"/>
      </rPr>
      <t>2</t>
    </r>
    <r>
      <rPr>
        <sz val="10.5"/>
        <color rgb="FF00000A"/>
        <rFont val="ＭＳ 明朝"/>
        <family val="1"/>
        <charset val="128"/>
      </rPr>
      <t>　製造事業者の記号を使用している場合にあっては、氏名の欄の製造事業者名に添えて　　</t>
    </r>
    <r>
      <rPr>
        <sz val="10.5"/>
        <color rgb="FF00000A"/>
        <rFont val="Century"/>
        <family val="1"/>
      </rPr>
      <t xml:space="preserve">   </t>
    </r>
    <r>
      <rPr>
        <sz val="10.5"/>
        <color rgb="FF00000A"/>
        <rFont val="ＭＳ 明朝"/>
        <family val="1"/>
        <charset val="128"/>
      </rPr>
      <t>　　　　　
　　当該記号を記入すること。</t>
    </r>
    <phoneticPr fontId="1"/>
  </si>
  <si>
    <r>
      <t>　</t>
    </r>
    <r>
      <rPr>
        <sz val="10.5"/>
        <color rgb="FF00000A"/>
        <rFont val="Century"/>
        <family val="1"/>
      </rPr>
      <t>3</t>
    </r>
    <r>
      <rPr>
        <sz val="10.5"/>
        <color rgb="FF00000A"/>
        <rFont val="ＭＳ 明朝"/>
        <family val="1"/>
        <charset val="128"/>
      </rPr>
      <t>　型式の承認を受けた型式に属する特定計量器については型式承認番号を型式又は能力
　　の欄に記載すること。</t>
    </r>
    <phoneticPr fontId="1"/>
  </si>
  <si>
    <r>
      <t>　</t>
    </r>
    <r>
      <rPr>
        <sz val="10.5"/>
        <color rgb="FF00000A"/>
        <rFont val="Century"/>
        <family val="1"/>
      </rPr>
      <t>4</t>
    </r>
    <r>
      <rPr>
        <sz val="10.5"/>
        <color rgb="FF00000A"/>
        <rFont val="ＭＳ 明朝"/>
        <family val="1"/>
        <charset val="128"/>
      </rPr>
      <t>　変成器付電気計器検査を同時に申請するものにあっては、その旨を備考欄に記載する
　　こと。</t>
    </r>
    <phoneticPr fontId="1"/>
  </si>
  <si>
    <t>申請者住所</t>
    <rPh sb="0" eb="3">
      <t>シンセイシャ</t>
    </rPh>
    <rPh sb="3" eb="5">
      <t>ジュウショ</t>
    </rPh>
    <phoneticPr fontId="1"/>
  </si>
  <si>
    <t>料金表</t>
    <rPh sb="0" eb="2">
      <t>リョウキン</t>
    </rPh>
    <rPh sb="2" eb="3">
      <t>ヒョウ</t>
    </rPh>
    <phoneticPr fontId="1"/>
  </si>
  <si>
    <t>区分</t>
    <rPh sb="0" eb="2">
      <t>クブン</t>
    </rPh>
    <phoneticPr fontId="1"/>
  </si>
  <si>
    <t>備　考</t>
    <rPh sb="0" eb="1">
      <t>ビ</t>
    </rPh>
    <rPh sb="2" eb="3">
      <t>コウ</t>
    </rPh>
    <phoneticPr fontId="1"/>
  </si>
  <si>
    <t>型式番号</t>
    <rPh sb="0" eb="2">
      <t>カタシキ</t>
    </rPh>
    <rPh sb="2" eb="4">
      <t>バンゴウ</t>
    </rPh>
    <phoneticPr fontId="1"/>
  </si>
  <si>
    <t>個　　数</t>
    <rPh sb="0" eb="1">
      <t>コ</t>
    </rPh>
    <rPh sb="3" eb="4">
      <t>スウ</t>
    </rPh>
    <phoneticPr fontId="1"/>
  </si>
  <si>
    <t>質　　量</t>
    <rPh sb="0" eb="1">
      <t>シツ</t>
    </rPh>
    <rPh sb="3" eb="4">
      <t>リョウ</t>
    </rPh>
    <phoneticPr fontId="1"/>
  </si>
  <si>
    <t>手数料
区分</t>
    <rPh sb="0" eb="3">
      <t>テスウリョウ</t>
    </rPh>
    <rPh sb="4" eb="6">
      <t>クブン</t>
    </rPh>
    <phoneticPr fontId="1"/>
  </si>
  <si>
    <t>不合格理由</t>
    <rPh sb="0" eb="3">
      <t>フゴウカク</t>
    </rPh>
    <rPh sb="3" eb="5">
      <t>リユウ</t>
    </rPh>
    <phoneticPr fontId="1"/>
  </si>
  <si>
    <t>器差</t>
    <rPh sb="0" eb="2">
      <t>キサ</t>
    </rPh>
    <phoneticPr fontId="1"/>
  </si>
  <si>
    <t>表記</t>
    <rPh sb="0" eb="2">
      <t>ヒョウキ</t>
    </rPh>
    <phoneticPr fontId="1"/>
  </si>
  <si>
    <t>材質</t>
    <rPh sb="0" eb="2">
      <t>ザイシツ</t>
    </rPh>
    <phoneticPr fontId="1"/>
  </si>
  <si>
    <t>メッキ</t>
    <phoneticPr fontId="1"/>
  </si>
  <si>
    <t>緊着</t>
    <rPh sb="0" eb="1">
      <t>キン</t>
    </rPh>
    <rPh sb="1" eb="2">
      <t>チャク</t>
    </rPh>
    <phoneticPr fontId="1"/>
  </si>
  <si>
    <t>　　　　　　　質量計（おもり）検定識別表</t>
    <rPh sb="7" eb="9">
      <t>シツリョウ</t>
    </rPh>
    <rPh sb="9" eb="10">
      <t>ケイ</t>
    </rPh>
    <rPh sb="15" eb="17">
      <t>ケンテイ</t>
    </rPh>
    <rPh sb="17" eb="19">
      <t>シキベツ</t>
    </rPh>
    <rPh sb="19" eb="20">
      <t>ヒョウ</t>
    </rPh>
    <phoneticPr fontId="1"/>
  </si>
  <si>
    <t>定量おもり</t>
    <rPh sb="0" eb="2">
      <t>テイリョウ</t>
    </rPh>
    <phoneticPr fontId="1"/>
  </si>
  <si>
    <t>定量増しおもり</t>
    <rPh sb="0" eb="2">
      <t>テイリョウ</t>
    </rPh>
    <rPh sb="2" eb="3">
      <t>マ</t>
    </rPh>
    <phoneticPr fontId="1"/>
  </si>
  <si>
    <t>機構</t>
    <rPh sb="0" eb="2">
      <t>キコウ</t>
    </rPh>
    <phoneticPr fontId="1"/>
  </si>
  <si>
    <t>機構</t>
    <rPh sb="0" eb="2">
      <t>キコウ</t>
    </rPh>
    <phoneticPr fontId="1"/>
  </si>
  <si>
    <t>申請者は、申請者情報および識別表1～5タブの黄色セルのみ記入</t>
    <rPh sb="5" eb="8">
      <t>シンセイシャ</t>
    </rPh>
    <rPh sb="8" eb="10">
      <t>ジョウホウ</t>
    </rPh>
    <phoneticPr fontId="1"/>
  </si>
  <si>
    <t>申請者名称（組織名）</t>
    <rPh sb="0" eb="3">
      <t>シンセイシャ</t>
    </rPh>
    <rPh sb="3" eb="5">
      <t>メイショウ</t>
    </rPh>
    <rPh sb="6" eb="9">
      <t>ソシキメイ</t>
    </rPh>
    <phoneticPr fontId="1"/>
  </si>
  <si>
    <t>申請者氏名（代表者名）</t>
    <rPh sb="0" eb="3">
      <t>シンセイシャ</t>
    </rPh>
    <rPh sb="3" eb="5">
      <t>シメイ</t>
    </rPh>
    <rPh sb="6" eb="9">
      <t>ダイヒョウシャ</t>
    </rPh>
    <rPh sb="9" eb="10">
      <t>メイ</t>
    </rPh>
    <phoneticPr fontId="1"/>
  </si>
  <si>
    <t>電話番号</t>
    <rPh sb="0" eb="2">
      <t>デンワ</t>
    </rPh>
    <rPh sb="2" eb="4">
      <t>バンゴウ</t>
    </rPh>
    <phoneticPr fontId="1"/>
  </si>
  <si>
    <t>合格証明願　発行枚数</t>
    <rPh sb="0" eb="2">
      <t>ゴウカク</t>
    </rPh>
    <rPh sb="2" eb="5">
      <t>ショウメイネガ</t>
    </rPh>
    <rPh sb="6" eb="8">
      <t>ハッコウ</t>
    </rPh>
    <rPh sb="8" eb="10">
      <t>マイスウ</t>
    </rPh>
    <phoneticPr fontId="1"/>
  </si>
  <si>
    <t>申請書名称</t>
    <rPh sb="0" eb="3">
      <t>シンセイショ</t>
    </rPh>
    <rPh sb="3" eb="5">
      <t>メイショウ</t>
    </rPh>
    <phoneticPr fontId="1"/>
  </si>
  <si>
    <t>枝番</t>
    <rPh sb="0" eb="2">
      <t>エダバン</t>
    </rPh>
    <phoneticPr fontId="1"/>
  </si>
  <si>
    <t>申請者</t>
    <rPh sb="0" eb="3">
      <t>シンセイシャ</t>
    </rPh>
    <phoneticPr fontId="1"/>
  </si>
  <si>
    <t>おもり</t>
    <phoneticPr fontId="1"/>
  </si>
  <si>
    <t>器差</t>
    <rPh sb="0" eb="1">
      <t>キ</t>
    </rPh>
    <rPh sb="1" eb="2">
      <t>サ</t>
    </rPh>
    <phoneticPr fontId="1"/>
  </si>
  <si>
    <t>材質</t>
    <phoneticPr fontId="1"/>
  </si>
  <si>
    <t>メッキ</t>
    <phoneticPr fontId="1"/>
  </si>
  <si>
    <t>緊着</t>
    <phoneticPr fontId="1"/>
  </si>
  <si>
    <t>その他</t>
    <phoneticPr fontId="1"/>
  </si>
  <si>
    <t>表記</t>
    <phoneticPr fontId="1"/>
  </si>
  <si>
    <t>器差</t>
    <phoneticPr fontId="1"/>
  </si>
  <si>
    <t>料金</t>
    <rPh sb="0" eb="2">
      <t>リョウキン</t>
    </rPh>
    <phoneticPr fontId="1"/>
  </si>
  <si>
    <t>申請番号</t>
    <rPh sb="0" eb="2">
      <t>シンセイ</t>
    </rPh>
    <rPh sb="2" eb="4">
      <t>バンゴウ</t>
    </rPh>
    <phoneticPr fontId="1"/>
  </si>
  <si>
    <t>再申請</t>
    <rPh sb="0" eb="3">
      <t>サイシンセイ</t>
    </rPh>
    <phoneticPr fontId="1"/>
  </si>
  <si>
    <t>大分類</t>
    <rPh sb="0" eb="1">
      <t>ダイ</t>
    </rPh>
    <rPh sb="1" eb="3">
      <t>ブンルイ</t>
    </rPh>
    <phoneticPr fontId="1"/>
  </si>
  <si>
    <t>中分類</t>
    <rPh sb="0" eb="3">
      <t>チュウブンルイ</t>
    </rPh>
    <phoneticPr fontId="1"/>
  </si>
  <si>
    <t>小分類</t>
    <rPh sb="0" eb="3">
      <t>ショウブンルイ</t>
    </rPh>
    <phoneticPr fontId="1"/>
  </si>
  <si>
    <t>新品／修理</t>
    <rPh sb="0" eb="2">
      <t>シンピン</t>
    </rPh>
    <rPh sb="3" eb="5">
      <t>シュウリ</t>
    </rPh>
    <phoneticPr fontId="1"/>
  </si>
  <si>
    <t>手数料単価</t>
    <rPh sb="0" eb="3">
      <t>テスウリョウ</t>
    </rPh>
    <rPh sb="3" eb="5">
      <t>タンカ</t>
    </rPh>
    <phoneticPr fontId="1"/>
  </si>
  <si>
    <t>加算手数料</t>
    <rPh sb="0" eb="2">
      <t>カサン</t>
    </rPh>
    <rPh sb="2" eb="5">
      <t>テスウリョウ</t>
    </rPh>
    <phoneticPr fontId="1"/>
  </si>
  <si>
    <t>免除</t>
    <rPh sb="0" eb="2">
      <t>メンジョ</t>
    </rPh>
    <phoneticPr fontId="1"/>
  </si>
  <si>
    <t>検定予定日</t>
    <rPh sb="0" eb="2">
      <t>ケンテイ</t>
    </rPh>
    <rPh sb="2" eb="5">
      <t>ヨテイビ</t>
    </rPh>
    <phoneticPr fontId="1"/>
  </si>
  <si>
    <t>担当</t>
    <rPh sb="0" eb="2">
      <t>タントウ</t>
    </rPh>
    <phoneticPr fontId="1"/>
  </si>
  <si>
    <t>不合格数</t>
    <rPh sb="0" eb="3">
      <t>フゴウカク</t>
    </rPh>
    <rPh sb="3" eb="4">
      <t>スウ</t>
    </rPh>
    <phoneticPr fontId="1"/>
  </si>
  <si>
    <t>不合格理由</t>
    <phoneticPr fontId="1"/>
  </si>
  <si>
    <t>検定者1</t>
    <rPh sb="0" eb="2">
      <t>ケンテイ</t>
    </rPh>
    <rPh sb="2" eb="3">
      <t>シャ</t>
    </rPh>
    <phoneticPr fontId="1"/>
  </si>
  <si>
    <t>検定者2</t>
    <rPh sb="0" eb="2">
      <t>ケンテイ</t>
    </rPh>
    <rPh sb="2" eb="3">
      <t>シャ</t>
    </rPh>
    <phoneticPr fontId="1"/>
  </si>
  <si>
    <t>成績書
番号</t>
    <rPh sb="0" eb="2">
      <t>セイセキ</t>
    </rPh>
    <rPh sb="2" eb="3">
      <t>ショ</t>
    </rPh>
    <rPh sb="4" eb="6">
      <t>バンゴウ</t>
    </rPh>
    <phoneticPr fontId="1"/>
  </si>
  <si>
    <t>発行日</t>
    <rPh sb="0" eb="2">
      <t>ハッコウ</t>
    </rPh>
    <rPh sb="2" eb="3">
      <t>ビ</t>
    </rPh>
    <phoneticPr fontId="1"/>
  </si>
  <si>
    <t>発行
部数</t>
    <rPh sb="0" eb="2">
      <t>ハッコウ</t>
    </rPh>
    <rPh sb="3" eb="5">
      <t>ブスウ</t>
    </rPh>
    <phoneticPr fontId="1"/>
  </si>
  <si>
    <t>備考</t>
    <rPh sb="0" eb="2">
      <t>ビコウ</t>
    </rPh>
    <phoneticPr fontId="1"/>
  </si>
  <si>
    <t>理由1</t>
    <rPh sb="0" eb="2">
      <t>リユウ</t>
    </rPh>
    <phoneticPr fontId="1"/>
  </si>
  <si>
    <t>理由2</t>
    <rPh sb="0" eb="2">
      <t>リユウ</t>
    </rPh>
    <phoneticPr fontId="1"/>
  </si>
  <si>
    <t>理由3</t>
    <rPh sb="0" eb="2">
      <t>リユウ</t>
    </rPh>
    <phoneticPr fontId="1"/>
  </si>
  <si>
    <t>理由4</t>
    <rPh sb="0" eb="2">
      <t>リユウ</t>
    </rPh>
    <phoneticPr fontId="1"/>
  </si>
  <si>
    <t>理由5</t>
    <rPh sb="0" eb="2">
      <t>リユウ</t>
    </rPh>
    <phoneticPr fontId="1"/>
  </si>
  <si>
    <t>理由6</t>
    <rPh sb="0" eb="2">
      <t>リユウ</t>
    </rPh>
    <phoneticPr fontId="1"/>
  </si>
  <si>
    <t>理由7</t>
    <rPh sb="0" eb="2">
      <t>リユウ</t>
    </rPh>
    <phoneticPr fontId="1"/>
  </si>
  <si>
    <t>理由8</t>
    <rPh sb="0" eb="2">
      <t>リユウ</t>
    </rPh>
    <phoneticPr fontId="1"/>
  </si>
  <si>
    <t>理由9</t>
    <rPh sb="0" eb="2">
      <t>リユウ</t>
    </rPh>
    <phoneticPr fontId="1"/>
  </si>
  <si>
    <t>理由10</t>
    <rPh sb="0" eb="2">
      <t>リユウ</t>
    </rPh>
    <phoneticPr fontId="1"/>
  </si>
  <si>
    <t>依頼人</t>
    <rPh sb="0" eb="3">
      <t>イライニン</t>
    </rPh>
    <phoneticPr fontId="1"/>
  </si>
  <si>
    <t>依頼人
住所</t>
    <rPh sb="0" eb="3">
      <t>イライニン</t>
    </rPh>
    <rPh sb="4" eb="6">
      <t>ジュウショ</t>
    </rPh>
    <phoneticPr fontId="1"/>
  </si>
  <si>
    <t>代理人</t>
    <rPh sb="0" eb="3">
      <t>ダイリニン</t>
    </rPh>
    <phoneticPr fontId="1"/>
  </si>
  <si>
    <t>申請数</t>
    <rPh sb="0" eb="2">
      <t>シンセイ</t>
    </rPh>
    <rPh sb="2" eb="3">
      <t>スウ</t>
    </rPh>
    <phoneticPr fontId="1"/>
  </si>
  <si>
    <t>電子/窓口</t>
    <rPh sb="0" eb="2">
      <t>デンシ</t>
    </rPh>
    <rPh sb="3" eb="5">
      <t>マドグチ</t>
    </rPh>
    <phoneticPr fontId="1"/>
  </si>
  <si>
    <t>申請情報</t>
    <rPh sb="0" eb="2">
      <t>シンセイ</t>
    </rPh>
    <rPh sb="2" eb="4">
      <t>ジョウホウ</t>
    </rPh>
    <phoneticPr fontId="1"/>
  </si>
  <si>
    <t>実績情報</t>
    <rPh sb="0" eb="2">
      <t>ジッセキ</t>
    </rPh>
    <rPh sb="2" eb="4">
      <t>ジョウホウ</t>
    </rPh>
    <phoneticPr fontId="1"/>
  </si>
  <si>
    <t>検定者3</t>
    <rPh sb="0" eb="2">
      <t>ケンテイ</t>
    </rPh>
    <rPh sb="2" eb="3">
      <t>シャ</t>
    </rPh>
    <phoneticPr fontId="1"/>
  </si>
  <si>
    <t>おもり検定申請入力フォーム</t>
    <rPh sb="5" eb="7">
      <t>シンセイ</t>
    </rPh>
    <phoneticPr fontId="1"/>
  </si>
  <si>
    <t>5kg以下</t>
    <phoneticPr fontId="1"/>
  </si>
  <si>
    <t>20kg以下</t>
    <phoneticPr fontId="1"/>
  </si>
  <si>
    <t>20kg超え</t>
    <phoneticPr fontId="1"/>
  </si>
  <si>
    <t>再検定</t>
    <rPh sb="0" eb="3">
      <t>サイケンテイ</t>
    </rPh>
    <phoneticPr fontId="1"/>
  </si>
  <si>
    <t>納付日</t>
    <rPh sb="0" eb="2">
      <t>ノウフ</t>
    </rPh>
    <rPh sb="2" eb="3">
      <t>ビ</t>
    </rPh>
    <phoneticPr fontId="1"/>
  </si>
  <si>
    <t xml:space="preserve">                      申請者　住　　　　所　  　　　    　　　　</t>
    <phoneticPr fontId="1"/>
  </si>
  <si>
    <t>氏　　　　名</t>
  </si>
  <si>
    <t>ver.20240209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</si>
</sst>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DBNum3][$-411]ggge&quot;年&quot;m&quot;月&quot;d&quot;日&quot;;@"/>
    <numFmt numFmtId="179" formatCode="0_);[Red]\(0\)"/>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0.5"/>
      <color rgb="FF00000A"/>
      <name val="ＭＳ ゴシック"/>
      <family val="3"/>
      <charset val="128"/>
    </font>
    <font>
      <sz val="10.5"/>
      <color rgb="FF00000A"/>
      <name val="ＭＳ 明朝"/>
      <family val="1"/>
      <charset val="128"/>
    </font>
    <font>
      <sz val="10.5"/>
      <color rgb="FF00000A"/>
      <name val="Century"/>
      <family val="1"/>
    </font>
    <font>
      <sz val="10.5"/>
      <color rgb="FF00000A"/>
      <name val="ＭＳ Ｐ明朝"/>
      <family val="1"/>
      <charset val="128"/>
    </font>
    <font>
      <sz val="9"/>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0.5"/>
      <color theme="1"/>
      <name val="ＭＳ 明朝"/>
      <family val="1"/>
      <charset val="128"/>
    </font>
  </fonts>
  <fills count="8">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59">
    <xf numFmtId="0" fontId="0" fillId="0" borderId="0" xfId="0">
      <alignment vertical="center"/>
    </xf>
    <xf numFmtId="0" fontId="3" fillId="0" borderId="0" xfId="0" applyFont="1" applyAlignment="1">
      <alignment vertical="center"/>
    </xf>
    <xf numFmtId="0" fontId="2" fillId="0" borderId="0" xfId="0" applyFont="1">
      <alignment vertical="center"/>
    </xf>
    <xf numFmtId="0" fontId="0" fillId="0" borderId="1" xfId="0" applyBorder="1">
      <alignment vertical="center"/>
    </xf>
    <xf numFmtId="0" fontId="6" fillId="0" borderId="0" xfId="0" applyFont="1" applyAlignment="1">
      <alignment horizontal="justify"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2" borderId="7" xfId="0" applyFill="1" applyBorder="1" applyAlignment="1">
      <alignmen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horizontal="left" vertical="center"/>
    </xf>
    <xf numFmtId="0" fontId="3" fillId="0" borderId="8" xfId="0" applyFont="1" applyBorder="1" applyAlignment="1">
      <alignment vertical="center"/>
    </xf>
    <xf numFmtId="38" fontId="6" fillId="2" borderId="1" xfId="1" applyFont="1" applyFill="1" applyBorder="1" applyAlignment="1">
      <alignment horizontal="center" vertical="center" wrapText="1"/>
    </xf>
    <xf numFmtId="0" fontId="0" fillId="0" borderId="0" xfId="0">
      <alignment vertical="center"/>
    </xf>
    <xf numFmtId="0" fontId="0" fillId="0" borderId="0" xfId="0" applyFill="1" applyBorder="1"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0" xfId="0" applyFill="1" applyBorder="1">
      <alignment vertical="center"/>
    </xf>
    <xf numFmtId="0" fontId="0" fillId="0" borderId="0" xfId="0" applyBorder="1">
      <alignment vertical="center"/>
    </xf>
    <xf numFmtId="0" fontId="0" fillId="0" borderId="0" xfId="0">
      <alignment vertical="center"/>
    </xf>
    <xf numFmtId="0" fontId="13" fillId="0" borderId="0" xfId="0" applyFont="1">
      <alignment vertical="center"/>
    </xf>
    <xf numFmtId="0" fontId="15" fillId="0" borderId="0" xfId="0" applyFont="1" applyAlignment="1">
      <alignment vertical="center"/>
    </xf>
    <xf numFmtId="0" fontId="5" fillId="0" borderId="0" xfId="0" applyFont="1" applyAlignment="1">
      <alignment horizontal="justify" vertical="center"/>
    </xf>
    <xf numFmtId="0" fontId="15" fillId="0" borderId="0" xfId="0" applyFont="1">
      <alignment vertical="center"/>
    </xf>
    <xf numFmtId="0" fontId="10" fillId="3" borderId="3" xfId="0" applyFont="1" applyFill="1" applyBorder="1" applyAlignment="1" applyProtection="1">
      <alignment vertical="center"/>
      <protection locked="0"/>
    </xf>
    <xf numFmtId="0" fontId="5" fillId="0" borderId="0" xfId="0" applyFont="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177" fontId="0" fillId="0" borderId="4" xfId="0" applyNumberFormat="1" applyBorder="1" applyAlignment="1">
      <alignment horizontal="center" vertical="center"/>
    </xf>
    <xf numFmtId="179" fontId="0" fillId="0" borderId="4" xfId="0" applyNumberFormat="1" applyBorder="1" applyAlignment="1">
      <alignment horizontal="center"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0" fillId="0" borderId="1" xfId="0" applyFont="1" applyBorder="1" applyAlignment="1">
      <alignment vertical="center"/>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lignment vertical="center"/>
    </xf>
    <xf numFmtId="0" fontId="0" fillId="0" borderId="0" xfId="0" applyAlignment="1">
      <alignment horizontal="left" vertical="center"/>
    </xf>
    <xf numFmtId="177" fontId="0" fillId="0" borderId="9" xfId="0" applyNumberFormat="1" applyBorder="1" applyAlignment="1">
      <alignment vertical="center"/>
    </xf>
    <xf numFmtId="14" fontId="0" fillId="0" borderId="1" xfId="0" applyNumberFormat="1" applyBorder="1">
      <alignment vertical="center"/>
    </xf>
    <xf numFmtId="0" fontId="0" fillId="7" borderId="2" xfId="0" applyFill="1" applyBorder="1">
      <alignment vertical="center"/>
    </xf>
    <xf numFmtId="177" fontId="0" fillId="7" borderId="2" xfId="0" applyNumberFormat="1" applyFill="1" applyBorder="1" applyAlignment="1">
      <alignment horizontal="center" vertical="center"/>
    </xf>
    <xf numFmtId="0" fontId="0" fillId="7" borderId="1" xfId="0" applyFont="1" applyFill="1" applyBorder="1" applyAlignment="1">
      <alignment horizontal="center" vertical="center"/>
    </xf>
    <xf numFmtId="177" fontId="0" fillId="7" borderId="4" xfId="0" applyNumberFormat="1" applyFill="1" applyBorder="1" applyAlignment="1">
      <alignment horizontal="center" vertical="center"/>
    </xf>
    <xf numFmtId="177" fontId="0" fillId="7" borderId="1" xfId="0" applyNumberFormat="1" applyFill="1" applyBorder="1" applyAlignment="1">
      <alignment horizontal="center" vertical="center"/>
    </xf>
    <xf numFmtId="0" fontId="0" fillId="7" borderId="1" xfId="0" applyFill="1" applyBorder="1">
      <alignment vertical="center"/>
    </xf>
    <xf numFmtId="0" fontId="0" fillId="7" borderId="1" xfId="0" applyFill="1" applyBorder="1" applyAlignment="1">
      <alignment horizontal="center" vertical="center"/>
    </xf>
    <xf numFmtId="0" fontId="0" fillId="0" borderId="0" xfId="0">
      <alignment vertical="center"/>
    </xf>
    <xf numFmtId="0" fontId="0" fillId="0" borderId="0" xfId="0">
      <alignment vertical="center"/>
    </xf>
    <xf numFmtId="0" fontId="15" fillId="0" borderId="0" xfId="0" applyFont="1" applyAlignment="1">
      <alignment horizontal="right" vertical="center"/>
    </xf>
    <xf numFmtId="0" fontId="0" fillId="4" borderId="29" xfId="0" applyFill="1" applyBorder="1" applyAlignment="1" applyProtection="1">
      <alignment horizontal="center" vertical="center"/>
      <protection locked="0"/>
    </xf>
    <xf numFmtId="0" fontId="0" fillId="0" borderId="29" xfId="0" applyFill="1" applyBorder="1" applyAlignment="1">
      <alignment horizontal="right" vertical="center"/>
    </xf>
    <xf numFmtId="0" fontId="0" fillId="0" borderId="10" xfId="0" applyBorder="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176" fontId="14" fillId="3" borderId="12" xfId="0" applyNumberFormat="1" applyFont="1" applyFill="1" applyBorder="1" applyAlignment="1" applyProtection="1">
      <alignment horizontal="center" vertical="center" shrinkToFit="1"/>
      <protection locked="0"/>
    </xf>
    <xf numFmtId="176" fontId="14" fillId="3" borderId="1" xfId="0" applyNumberFormat="1"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14" fillId="3" borderId="12" xfId="0" applyNumberFormat="1" applyFont="1" applyFill="1" applyBorder="1" applyAlignment="1" applyProtection="1">
      <alignment horizontal="center" vertical="center" shrinkToFit="1"/>
      <protection locked="0"/>
    </xf>
    <xf numFmtId="0" fontId="14" fillId="3" borderId="1" xfId="0" applyNumberFormat="1" applyFont="1" applyFill="1" applyBorder="1" applyAlignment="1" applyProtection="1">
      <alignment horizontal="center" vertical="center" shrinkToFit="1"/>
      <protection locked="0"/>
    </xf>
    <xf numFmtId="0" fontId="0" fillId="0" borderId="25" xfId="0" applyFill="1" applyBorder="1" applyAlignment="1" applyProtection="1">
      <alignment horizontal="distributed" vertical="center" indent="1"/>
    </xf>
    <xf numFmtId="0" fontId="0" fillId="0" borderId="26" xfId="0" applyFill="1" applyBorder="1" applyAlignment="1" applyProtection="1">
      <alignment horizontal="distributed" vertical="center" indent="1"/>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76" fontId="0" fillId="4" borderId="11" xfId="0" applyNumberFormat="1" applyFill="1" applyBorder="1" applyAlignment="1" applyProtection="1">
      <alignment horizontal="center" vertical="center"/>
      <protection locked="0"/>
    </xf>
    <xf numFmtId="176" fontId="0" fillId="4" borderId="12" xfId="0" applyNumberFormat="1" applyFill="1" applyBorder="1" applyAlignment="1" applyProtection="1">
      <alignment horizontal="center" vertical="center"/>
      <protection locked="0"/>
    </xf>
    <xf numFmtId="0" fontId="0" fillId="0" borderId="10"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0" fontId="0" fillId="0" borderId="28" xfId="0" applyBorder="1" applyAlignment="1">
      <alignment horizontal="center" vertical="center"/>
    </xf>
    <xf numFmtId="0" fontId="0" fillId="0" borderId="29" xfId="0" applyBorder="1" applyAlignment="1">
      <alignment horizontal="center" vertical="center"/>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10" fillId="3" borderId="16" xfId="0" applyFont="1" applyFill="1" applyBorder="1" applyAlignment="1" applyProtection="1">
      <alignment horizontal="left" vertical="center"/>
      <protection locked="0"/>
    </xf>
    <xf numFmtId="0" fontId="10" fillId="3" borderId="17" xfId="0" applyFont="1" applyFill="1" applyBorder="1" applyAlignment="1" applyProtection="1">
      <alignment horizontal="left" vertical="center"/>
      <protection locked="0"/>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3" borderId="22"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0" fillId="0" borderId="2" xfId="0" applyFont="1" applyBorder="1" applyAlignment="1">
      <alignment horizontal="center" vertical="center"/>
    </xf>
    <xf numFmtId="0" fontId="10" fillId="0" borderId="3" xfId="0" applyFont="1" applyBorder="1" applyAlignment="1">
      <alignment horizontal="center" vertical="center"/>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xf>
    <xf numFmtId="0" fontId="0" fillId="0" borderId="10" xfId="0" applyFont="1" applyBorder="1" applyAlignment="1">
      <alignment horizontal="center" vertical="center"/>
    </xf>
    <xf numFmtId="0" fontId="10" fillId="0" borderId="11" xfId="0" applyFont="1" applyBorder="1" applyAlignment="1">
      <alignment horizontal="center" vertical="center"/>
    </xf>
    <xf numFmtId="176" fontId="10" fillId="0" borderId="11" xfId="0" applyNumberFormat="1" applyFont="1" applyBorder="1" applyAlignment="1">
      <alignment horizontal="center" vertical="center"/>
    </xf>
    <xf numFmtId="176" fontId="10" fillId="0" borderId="12" xfId="0" applyNumberFormat="1" applyFont="1" applyBorder="1" applyAlignment="1">
      <alignment horizontal="center" vertical="center"/>
    </xf>
    <xf numFmtId="0" fontId="10" fillId="0" borderId="10" xfId="0" applyFont="1" applyBorder="1" applyAlignment="1">
      <alignment horizontal="center" vertical="center"/>
    </xf>
    <xf numFmtId="0" fontId="10" fillId="4" borderId="11"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11" fillId="0" borderId="11" xfId="0" applyFont="1" applyBorder="1" applyAlignment="1">
      <alignment horizontal="center" vertical="center"/>
    </xf>
    <xf numFmtId="0" fontId="8" fillId="3" borderId="11"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0" fillId="3" borderId="11" xfId="0"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14" fontId="10" fillId="0" borderId="11" xfId="0" applyNumberFormat="1"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2" fillId="3" borderId="11"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0" fillId="0" borderId="24" xfId="0" applyFont="1" applyBorder="1" applyAlignment="1">
      <alignment horizontal="center" vertical="center"/>
    </xf>
    <xf numFmtId="0" fontId="5" fillId="0" borderId="0" xfId="0" applyFont="1" applyAlignment="1">
      <alignment horizontal="justify" vertical="center" wrapText="1"/>
    </xf>
    <xf numFmtId="0" fontId="0" fillId="0" borderId="0" xfId="0">
      <alignment vertical="center"/>
    </xf>
    <xf numFmtId="0" fontId="15" fillId="0" borderId="0" xfId="0" applyNumberFormat="1" applyFont="1" applyAlignment="1">
      <alignment horizontal="right" vertical="center" shrinkToFit="1"/>
    </xf>
    <xf numFmtId="0" fontId="5" fillId="2" borderId="1" xfId="0" applyFont="1" applyFill="1" applyBorder="1" applyAlignment="1">
      <alignment horizontal="center" vertical="center" wrapText="1"/>
    </xf>
    <xf numFmtId="0" fontId="6"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vertical="center"/>
    </xf>
    <xf numFmtId="0" fontId="4" fillId="0" borderId="0" xfId="0" applyFont="1" applyAlignment="1">
      <alignment horizontal="justify" vertical="center" wrapText="1"/>
    </xf>
    <xf numFmtId="0" fontId="5" fillId="0" borderId="0" xfId="0" applyFont="1" applyAlignment="1">
      <alignment horizontal="center" vertical="center" wrapText="1"/>
    </xf>
    <xf numFmtId="178" fontId="5" fillId="0" borderId="0" xfId="0" applyNumberFormat="1" applyFont="1" applyAlignment="1">
      <alignment horizontal="right" vertical="center" wrapText="1"/>
    </xf>
    <xf numFmtId="178" fontId="0" fillId="0" borderId="0" xfId="0" applyNumberFormat="1" applyAlignment="1">
      <alignment horizontal="right" vertical="center"/>
    </xf>
    <xf numFmtId="0" fontId="5" fillId="0" borderId="0" xfId="0" applyNumberFormat="1" applyFont="1" applyAlignment="1">
      <alignment horizontal="right" vertical="center" shrinkToFit="1"/>
    </xf>
    <xf numFmtId="0" fontId="5" fillId="0" borderId="0" xfId="0" applyFont="1" applyAlignment="1">
      <alignment horizontal="righ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0" fillId="5" borderId="8" xfId="0" applyFont="1" applyFill="1" applyBorder="1" applyAlignment="1">
      <alignment horizontal="center" vertical="center"/>
    </xf>
    <xf numFmtId="0" fontId="0" fillId="5" borderId="14"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C2" sqref="C2:F2"/>
    </sheetView>
  </sheetViews>
  <sheetFormatPr defaultColWidth="8.75" defaultRowHeight="18.75" x14ac:dyDescent="0.4"/>
  <cols>
    <col min="1" max="2" width="16.5" style="25" customWidth="1"/>
    <col min="3" max="16384" width="8.75" style="25"/>
  </cols>
  <sheetData>
    <row r="1" spans="1:6" x14ac:dyDescent="0.4">
      <c r="A1" s="25" t="s">
        <v>115</v>
      </c>
      <c r="C1" s="26" t="s">
        <v>61</v>
      </c>
    </row>
    <row r="2" spans="1:6" x14ac:dyDescent="0.4">
      <c r="A2" s="61" t="s">
        <v>1</v>
      </c>
      <c r="B2" s="62"/>
      <c r="C2" s="63"/>
      <c r="D2" s="64"/>
      <c r="E2" s="64"/>
      <c r="F2" s="64"/>
    </row>
    <row r="3" spans="1:6" x14ac:dyDescent="0.4">
      <c r="A3" s="61" t="s">
        <v>62</v>
      </c>
      <c r="B3" s="62"/>
      <c r="C3" s="65"/>
      <c r="D3" s="66"/>
      <c r="E3" s="66"/>
      <c r="F3" s="66"/>
    </row>
    <row r="4" spans="1:6" x14ac:dyDescent="0.4">
      <c r="A4" s="61" t="s">
        <v>63</v>
      </c>
      <c r="B4" s="62"/>
      <c r="C4" s="65"/>
      <c r="D4" s="66"/>
      <c r="E4" s="66"/>
      <c r="F4" s="66"/>
    </row>
    <row r="5" spans="1:6" x14ac:dyDescent="0.4">
      <c r="A5" s="61" t="s">
        <v>42</v>
      </c>
      <c r="B5" s="62"/>
      <c r="C5" s="69"/>
      <c r="D5" s="70"/>
      <c r="E5" s="70"/>
      <c r="F5" s="70"/>
    </row>
    <row r="6" spans="1:6" x14ac:dyDescent="0.4">
      <c r="A6" s="61" t="s">
        <v>2</v>
      </c>
      <c r="B6" s="60" t="s">
        <v>3</v>
      </c>
      <c r="C6" s="65"/>
      <c r="D6" s="66"/>
      <c r="E6" s="66"/>
      <c r="F6" s="66"/>
    </row>
    <row r="7" spans="1:6" x14ac:dyDescent="0.4">
      <c r="A7" s="61"/>
      <c r="B7" s="60" t="s">
        <v>64</v>
      </c>
      <c r="C7" s="65"/>
      <c r="D7" s="66"/>
      <c r="E7" s="66"/>
      <c r="F7" s="66"/>
    </row>
    <row r="8" spans="1:6" x14ac:dyDescent="0.4">
      <c r="A8" s="61" t="s">
        <v>65</v>
      </c>
      <c r="B8" s="62"/>
      <c r="C8" s="67"/>
      <c r="D8" s="68"/>
      <c r="E8" s="68"/>
      <c r="F8" s="68"/>
    </row>
    <row r="9" spans="1:6" x14ac:dyDescent="0.4">
      <c r="A9" s="25" t="s">
        <v>123</v>
      </c>
    </row>
  </sheetData>
  <sheetProtection password="E95D" sheet="1" selectLockedCells="1"/>
  <mergeCells count="13">
    <mergeCell ref="A8:B8"/>
    <mergeCell ref="C8:F8"/>
    <mergeCell ref="A5:B5"/>
    <mergeCell ref="C5:F5"/>
    <mergeCell ref="A6:A7"/>
    <mergeCell ref="C6:F6"/>
    <mergeCell ref="C7:F7"/>
    <mergeCell ref="A2:B2"/>
    <mergeCell ref="C2:F2"/>
    <mergeCell ref="A3:B3"/>
    <mergeCell ref="C3:F3"/>
    <mergeCell ref="A4:B4"/>
    <mergeCell ref="C4:F4"/>
  </mergeCells>
  <phoneticPr fontId="1"/>
  <dataValidations count="2">
    <dataValidation type="whole" allowBlank="1" showInputMessage="1" showErrorMessage="1" sqref="C8:F8">
      <formula1>0</formula1>
      <formula2>999</formula2>
    </dataValidation>
    <dataValidation type="date" allowBlank="1" showInputMessage="1" showErrorMessage="1" error="yyyy/mm/dd　形式で入力お願いします。" sqref="C2:F2">
      <formula1>36526</formula1>
      <formula2>401769</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G2" sqref="G2"/>
    </sheetView>
  </sheetViews>
  <sheetFormatPr defaultColWidth="4.5" defaultRowHeight="28.35" customHeight="1" x14ac:dyDescent="0.4"/>
  <sheetData>
    <row r="1" spans="1:40" ht="28.35" customHeight="1" x14ac:dyDescent="0.4">
      <c r="A1" s="17" t="s">
        <v>56</v>
      </c>
      <c r="B1" s="17"/>
      <c r="C1" s="17"/>
      <c r="D1" s="17"/>
      <c r="E1" s="17"/>
      <c r="F1" s="17"/>
      <c r="G1" s="17"/>
      <c r="H1" s="17"/>
      <c r="I1" s="17"/>
      <c r="J1" s="17"/>
      <c r="K1" s="17"/>
      <c r="L1" s="17"/>
      <c r="M1" s="17"/>
      <c r="N1" s="17"/>
      <c r="O1" s="17"/>
      <c r="P1" s="121" t="s">
        <v>49</v>
      </c>
      <c r="Q1" s="122"/>
      <c r="R1" s="123"/>
      <c r="S1" s="123"/>
      <c r="T1" s="124"/>
      <c r="U1" s="1"/>
      <c r="V1" s="1"/>
      <c r="W1" s="1"/>
      <c r="X1" s="1"/>
      <c r="Y1" s="1"/>
      <c r="Z1" s="1"/>
      <c r="AA1" s="1"/>
      <c r="AB1" s="1"/>
      <c r="AC1" s="1"/>
      <c r="AD1" s="1"/>
      <c r="AE1" s="1"/>
      <c r="AF1" s="1"/>
      <c r="AG1" s="1"/>
      <c r="AH1" s="1"/>
      <c r="AI1" s="1"/>
      <c r="AJ1" s="1"/>
      <c r="AK1" s="1"/>
      <c r="AL1" s="1"/>
      <c r="AM1" s="1"/>
      <c r="AN1" s="1"/>
    </row>
    <row r="2" spans="1:40" ht="28.35" customHeight="1" x14ac:dyDescent="0.4">
      <c r="A2" s="109" t="s">
        <v>4</v>
      </c>
      <c r="B2" s="110"/>
      <c r="C2" s="110"/>
      <c r="D2" s="113"/>
      <c r="E2" s="113"/>
      <c r="F2" s="15" t="s">
        <v>5</v>
      </c>
      <c r="G2" s="30">
        <v>1</v>
      </c>
      <c r="H2" s="15" t="s">
        <v>6</v>
      </c>
      <c r="I2" s="16">
        <f>MAX(G2,識別表2!G2,識別表3!G2,識別表4!G2,識別表5!G2)</f>
        <v>1</v>
      </c>
      <c r="J2" s="114" t="s">
        <v>7</v>
      </c>
      <c r="K2" s="115"/>
      <c r="L2" s="116"/>
      <c r="M2" s="116"/>
      <c r="N2" s="116"/>
      <c r="O2" s="117"/>
      <c r="P2" s="118" t="s">
        <v>8</v>
      </c>
      <c r="Q2" s="115"/>
      <c r="R2" s="119"/>
      <c r="S2" s="119"/>
      <c r="T2" s="120"/>
      <c r="U2" s="1"/>
      <c r="V2" s="1"/>
      <c r="W2" s="1"/>
      <c r="X2" s="1"/>
      <c r="Y2" s="1"/>
      <c r="Z2" s="1"/>
      <c r="AA2" s="1"/>
      <c r="AB2" s="1"/>
      <c r="AC2" s="1"/>
      <c r="AD2" s="1"/>
      <c r="AE2" s="1"/>
      <c r="AF2" s="1"/>
      <c r="AG2" s="1"/>
      <c r="AH2" s="1"/>
      <c r="AI2" s="1"/>
      <c r="AJ2" s="1"/>
      <c r="AK2" s="1"/>
      <c r="AL2" s="1"/>
      <c r="AM2" s="1"/>
      <c r="AN2" s="1"/>
    </row>
    <row r="3" spans="1:40" ht="28.35" customHeight="1" x14ac:dyDescent="0.4">
      <c r="A3" s="114" t="s">
        <v>0</v>
      </c>
      <c r="B3" s="115"/>
      <c r="C3" s="115"/>
      <c r="D3" s="127" t="str">
        <f>申請者情報!$C$3&amp;"　"&amp;申請者情報!$C$4</f>
        <v>　</v>
      </c>
      <c r="E3" s="128"/>
      <c r="F3" s="128"/>
      <c r="G3" s="128"/>
      <c r="H3" s="128"/>
      <c r="I3" s="129"/>
      <c r="J3" s="118" t="s">
        <v>9</v>
      </c>
      <c r="K3" s="115"/>
      <c r="L3" s="125"/>
      <c r="M3" s="111"/>
      <c r="N3" s="111"/>
      <c r="O3" s="112"/>
      <c r="P3" s="126" t="s">
        <v>46</v>
      </c>
      <c r="Q3" s="115"/>
      <c r="R3" s="111"/>
      <c r="S3" s="111"/>
      <c r="T3" s="112"/>
    </row>
    <row r="4" spans="1:40" ht="28.35" customHeight="1" x14ac:dyDescent="0.4">
      <c r="A4" s="118" t="s">
        <v>48</v>
      </c>
      <c r="B4" s="115"/>
      <c r="C4" s="115"/>
      <c r="D4" s="130"/>
      <c r="E4" s="130"/>
      <c r="F4" s="130"/>
      <c r="G4" s="130"/>
      <c r="H4" s="130"/>
      <c r="I4" s="131"/>
      <c r="J4" s="118" t="s">
        <v>59</v>
      </c>
      <c r="K4" s="115"/>
      <c r="L4" s="111"/>
      <c r="M4" s="111"/>
      <c r="N4" s="111"/>
      <c r="O4" s="112"/>
      <c r="P4" s="118" t="s">
        <v>47</v>
      </c>
      <c r="Q4" s="115"/>
      <c r="R4" s="111"/>
      <c r="S4" s="111"/>
      <c r="T4" s="112"/>
    </row>
    <row r="5" spans="1:40" s="21" customFormat="1" ht="28.35" customHeight="1" x14ac:dyDescent="0.4">
      <c r="A5" s="99" t="s">
        <v>45</v>
      </c>
      <c r="B5" s="100"/>
      <c r="C5" s="100"/>
      <c r="D5" s="97"/>
      <c r="E5" s="97"/>
      <c r="F5" s="97"/>
      <c r="G5" s="97"/>
      <c r="H5" s="97"/>
      <c r="I5" s="97"/>
      <c r="J5" s="97"/>
      <c r="K5" s="97"/>
      <c r="L5" s="97"/>
      <c r="M5" s="97"/>
      <c r="N5" s="97"/>
      <c r="O5" s="97"/>
      <c r="P5" s="97"/>
      <c r="Q5" s="97"/>
      <c r="R5" s="97"/>
      <c r="S5" s="97"/>
      <c r="T5" s="98"/>
    </row>
    <row r="6" spans="1:40" s="21" customFormat="1" ht="28.35" customHeight="1" x14ac:dyDescent="0.4">
      <c r="A6" s="101"/>
      <c r="B6" s="102"/>
      <c r="C6" s="102"/>
      <c r="D6" s="107"/>
      <c r="E6" s="107"/>
      <c r="F6" s="107"/>
      <c r="G6" s="107"/>
      <c r="H6" s="107"/>
      <c r="I6" s="107"/>
      <c r="J6" s="107"/>
      <c r="K6" s="107"/>
      <c r="L6" s="107"/>
      <c r="M6" s="107"/>
      <c r="N6" s="107"/>
      <c r="O6" s="107"/>
      <c r="P6" s="107"/>
      <c r="Q6" s="107"/>
      <c r="R6" s="107"/>
      <c r="S6" s="107"/>
      <c r="T6" s="108"/>
    </row>
    <row r="7" spans="1:40" s="21" customFormat="1" ht="28.35" customHeight="1" x14ac:dyDescent="0.4">
      <c r="A7" s="103"/>
      <c r="B7" s="104"/>
      <c r="C7" s="104"/>
      <c r="D7" s="105"/>
      <c r="E7" s="105"/>
      <c r="F7" s="105"/>
      <c r="G7" s="105"/>
      <c r="H7" s="105"/>
      <c r="I7" s="105"/>
      <c r="J7" s="105"/>
      <c r="K7" s="105"/>
      <c r="L7" s="105"/>
      <c r="M7" s="105"/>
      <c r="N7" s="105"/>
      <c r="O7" s="105"/>
      <c r="P7" s="105"/>
      <c r="Q7" s="105"/>
      <c r="R7" s="105"/>
      <c r="S7" s="105"/>
      <c r="T7" s="106"/>
    </row>
    <row r="8" spans="1:40" ht="28.35" customHeight="1" x14ac:dyDescent="0.4">
      <c r="A8" s="2"/>
    </row>
    <row r="9" spans="1:40" ht="28.35" customHeight="1" x14ac:dyDescent="0.4">
      <c r="A9" t="s">
        <v>12</v>
      </c>
    </row>
    <row r="10" spans="1:40" ht="28.35" customHeight="1" x14ac:dyDescent="0.4">
      <c r="A10" s="62" t="s">
        <v>16</v>
      </c>
      <c r="B10" s="75"/>
      <c r="C10" s="75"/>
      <c r="D10" s="75"/>
      <c r="E10" s="81"/>
      <c r="F10" s="81"/>
      <c r="G10" s="81"/>
      <c r="H10" s="81"/>
      <c r="I10" s="81"/>
      <c r="J10" s="82"/>
      <c r="K10" s="77" t="s">
        <v>17</v>
      </c>
      <c r="L10" s="78"/>
      <c r="M10" s="78"/>
      <c r="N10" s="73"/>
      <c r="O10" s="73"/>
      <c r="P10" s="73"/>
      <c r="Q10" s="73"/>
      <c r="R10" s="73"/>
      <c r="S10" s="73"/>
      <c r="T10" s="74"/>
    </row>
    <row r="11" spans="1:40" ht="28.35" customHeight="1" x14ac:dyDescent="0.4">
      <c r="A11" s="62" t="s">
        <v>13</v>
      </c>
      <c r="B11" s="75"/>
      <c r="C11" s="75"/>
      <c r="D11" s="75"/>
      <c r="E11" s="75">
        <f>R4</f>
        <v>0</v>
      </c>
      <c r="F11" s="75"/>
      <c r="G11" s="75"/>
      <c r="H11" s="75"/>
      <c r="I11" s="75"/>
      <c r="J11" s="76"/>
      <c r="K11" s="79"/>
      <c r="L11" s="80"/>
      <c r="M11" s="80"/>
      <c r="N11" s="75"/>
      <c r="O11" s="75"/>
      <c r="P11" s="75"/>
      <c r="Q11" s="75"/>
      <c r="R11" s="75"/>
      <c r="S11" s="75"/>
      <c r="T11" s="76"/>
    </row>
    <row r="12" spans="1:40" ht="28.35" customHeight="1" x14ac:dyDescent="0.4">
      <c r="A12" s="62" t="s">
        <v>15</v>
      </c>
      <c r="B12" s="75"/>
      <c r="C12" s="93" t="str">
        <f>IF(E10="","",IF(H12="",E11,E11-H12))</f>
        <v/>
      </c>
      <c r="D12" s="93"/>
      <c r="E12" s="94"/>
      <c r="F12" s="62" t="s">
        <v>14</v>
      </c>
      <c r="G12" s="75"/>
      <c r="H12" s="93" t="str">
        <f>IF(SUM(N12:O14,S12:T14)=0,"",SUM(N12:O14,S12:T14))</f>
        <v/>
      </c>
      <c r="I12" s="93"/>
      <c r="J12" s="94"/>
      <c r="K12" s="83" t="s">
        <v>70</v>
      </c>
      <c r="L12" s="84"/>
      <c r="M12" s="84"/>
      <c r="N12" s="73"/>
      <c r="O12" s="74"/>
      <c r="P12" s="83" t="s">
        <v>54</v>
      </c>
      <c r="Q12" s="84"/>
      <c r="R12" s="84"/>
      <c r="S12" s="73"/>
      <c r="T12" s="74"/>
    </row>
    <row r="13" spans="1:40" ht="28.35" customHeight="1" x14ac:dyDescent="0.4">
      <c r="A13" s="62"/>
      <c r="B13" s="75"/>
      <c r="C13" s="93"/>
      <c r="D13" s="93"/>
      <c r="E13" s="94"/>
      <c r="F13" s="62"/>
      <c r="G13" s="75"/>
      <c r="H13" s="93"/>
      <c r="I13" s="93"/>
      <c r="J13" s="94"/>
      <c r="K13" s="83" t="s">
        <v>52</v>
      </c>
      <c r="L13" s="84"/>
      <c r="M13" s="84"/>
      <c r="N13" s="73"/>
      <c r="O13" s="74"/>
      <c r="P13" s="83" t="s">
        <v>73</v>
      </c>
      <c r="Q13" s="84"/>
      <c r="R13" s="84"/>
      <c r="S13" s="73"/>
      <c r="T13" s="74"/>
    </row>
    <row r="14" spans="1:40" ht="28.35" customHeight="1" thickBot="1" x14ac:dyDescent="0.45">
      <c r="A14" s="91"/>
      <c r="B14" s="92"/>
      <c r="C14" s="95"/>
      <c r="D14" s="95"/>
      <c r="E14" s="96"/>
      <c r="F14" s="91"/>
      <c r="G14" s="92"/>
      <c r="H14" s="95"/>
      <c r="I14" s="95"/>
      <c r="J14" s="96"/>
      <c r="K14" s="71" t="s">
        <v>71</v>
      </c>
      <c r="L14" s="72"/>
      <c r="M14" s="72"/>
      <c r="N14" s="89"/>
      <c r="O14" s="90"/>
      <c r="P14" s="71" t="s">
        <v>74</v>
      </c>
      <c r="Q14" s="72"/>
      <c r="R14" s="72"/>
      <c r="S14" s="89"/>
      <c r="T14" s="90"/>
    </row>
    <row r="15" spans="1:40" ht="28.35" customHeight="1" thickTop="1" x14ac:dyDescent="0.4">
      <c r="A15" s="85" t="s">
        <v>18</v>
      </c>
      <c r="B15" s="86"/>
      <c r="C15" s="86"/>
      <c r="D15" s="86"/>
      <c r="E15" s="86"/>
      <c r="F15" s="87"/>
      <c r="G15" s="87"/>
      <c r="H15" s="87"/>
      <c r="I15" s="87"/>
      <c r="J15" s="88"/>
      <c r="K15" s="85" t="s">
        <v>19</v>
      </c>
      <c r="L15" s="86"/>
      <c r="M15" s="86"/>
      <c r="N15" s="58"/>
      <c r="O15" s="59" t="s">
        <v>20</v>
      </c>
      <c r="P15" s="87"/>
      <c r="Q15" s="87"/>
      <c r="R15" s="87"/>
      <c r="S15" s="87"/>
      <c r="T15" s="88"/>
    </row>
  </sheetData>
  <sheetProtection password="E95D" sheet="1" selectLockedCells="1"/>
  <protectedRanges>
    <protectedRange sqref="L5:O7 R3:T7" name="範囲1_2"/>
    <protectedRange sqref="L3:O3" name="範囲1_1_1"/>
    <protectedRange sqref="L4:O4" name="範囲1_5"/>
    <protectedRange sqref="R1" name="範囲1_2_1"/>
    <protectedRange sqref="N15 P15:T15 E10 N10 C12 F15" name="範囲1_4"/>
    <protectedRange sqref="N12:O14 P14 S12:T14" name="範囲1_6"/>
  </protectedRanges>
  <mergeCells count="51">
    <mergeCell ref="P1:Q1"/>
    <mergeCell ref="R1:T1"/>
    <mergeCell ref="L3:O3"/>
    <mergeCell ref="P3:Q3"/>
    <mergeCell ref="A4:C4"/>
    <mergeCell ref="D3:I3"/>
    <mergeCell ref="J3:K3"/>
    <mergeCell ref="A3:C3"/>
    <mergeCell ref="D4:I4"/>
    <mergeCell ref="J4:K4"/>
    <mergeCell ref="L4:O4"/>
    <mergeCell ref="P4:Q4"/>
    <mergeCell ref="R4:T4"/>
    <mergeCell ref="D5:T5"/>
    <mergeCell ref="A5:C7"/>
    <mergeCell ref="D7:T7"/>
    <mergeCell ref="D6:T6"/>
    <mergeCell ref="A2:C2"/>
    <mergeCell ref="R3:T3"/>
    <mergeCell ref="D2:E2"/>
    <mergeCell ref="J2:K2"/>
    <mergeCell ref="L2:O2"/>
    <mergeCell ref="P2:Q2"/>
    <mergeCell ref="R2:T2"/>
    <mergeCell ref="A15:E15"/>
    <mergeCell ref="F15:J15"/>
    <mergeCell ref="K15:M15"/>
    <mergeCell ref="P15:T15"/>
    <mergeCell ref="P13:R13"/>
    <mergeCell ref="P14:R14"/>
    <mergeCell ref="N13:O13"/>
    <mergeCell ref="N14:O14"/>
    <mergeCell ref="A12:B14"/>
    <mergeCell ref="C12:E14"/>
    <mergeCell ref="F12:G14"/>
    <mergeCell ref="H12:J14"/>
    <mergeCell ref="P12:R12"/>
    <mergeCell ref="S12:T12"/>
    <mergeCell ref="S13:T13"/>
    <mergeCell ref="S14:T14"/>
    <mergeCell ref="K14:M14"/>
    <mergeCell ref="N12:O12"/>
    <mergeCell ref="A11:D11"/>
    <mergeCell ref="E11:J11"/>
    <mergeCell ref="K10:M11"/>
    <mergeCell ref="N11:T11"/>
    <mergeCell ref="A10:D10"/>
    <mergeCell ref="E10:J10"/>
    <mergeCell ref="N10:T10"/>
    <mergeCell ref="K12:M12"/>
    <mergeCell ref="K13:M13"/>
  </mergeCells>
  <phoneticPr fontId="1"/>
  <dataValidations count="2">
    <dataValidation type="list" allowBlank="1" showInputMessage="1" showErrorMessage="1" sqref="L3:O3">
      <formula1>"新品,修理"</formula1>
    </dataValidation>
    <dataValidation type="list" allowBlank="1" showInputMessage="1" showErrorMessage="1" sqref="G2">
      <formula1>"1"</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入力フォーム!$AX$29:$AX$30</xm:f>
          </x14:formula1>
          <xm:sqref>L4:O4</xm:sqref>
        </x14:dataValidation>
        <x14:dataValidation type="list" allowBlank="1" showInputMessage="1" showErrorMessage="1">
          <x14:formula1>
            <xm:f>入力フォーム!$AU$23:$AU$25</xm:f>
          </x14:formula1>
          <xm:sqref>R1:T1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G2" sqref="G2"/>
    </sheetView>
  </sheetViews>
  <sheetFormatPr defaultColWidth="4.5" defaultRowHeight="28.35" customHeight="1" x14ac:dyDescent="0.4"/>
  <cols>
    <col min="1" max="16384" width="4.5" style="21"/>
  </cols>
  <sheetData>
    <row r="1" spans="1:40" ht="28.35" customHeight="1" x14ac:dyDescent="0.4">
      <c r="A1" s="17" t="s">
        <v>56</v>
      </c>
      <c r="B1" s="17"/>
      <c r="C1" s="17"/>
      <c r="D1" s="17"/>
      <c r="E1" s="17"/>
      <c r="F1" s="17"/>
      <c r="G1" s="17"/>
      <c r="H1" s="17"/>
      <c r="I1" s="17"/>
      <c r="J1" s="17"/>
      <c r="K1" s="17"/>
      <c r="L1" s="17"/>
      <c r="M1" s="17"/>
      <c r="N1" s="17"/>
      <c r="O1" s="17"/>
      <c r="P1" s="121" t="s">
        <v>49</v>
      </c>
      <c r="Q1" s="122"/>
      <c r="R1" s="123"/>
      <c r="S1" s="123"/>
      <c r="T1" s="124"/>
      <c r="U1" s="1"/>
      <c r="V1" s="1"/>
      <c r="W1" s="1"/>
      <c r="X1" s="1"/>
      <c r="Y1" s="1"/>
      <c r="Z1" s="1"/>
      <c r="AA1" s="1"/>
      <c r="AB1" s="1"/>
      <c r="AC1" s="1"/>
      <c r="AD1" s="1"/>
      <c r="AE1" s="1"/>
      <c r="AF1" s="1"/>
      <c r="AG1" s="1"/>
      <c r="AH1" s="1"/>
      <c r="AI1" s="1"/>
      <c r="AJ1" s="1"/>
      <c r="AK1" s="1"/>
      <c r="AL1" s="1"/>
      <c r="AM1" s="1"/>
      <c r="AN1" s="1"/>
    </row>
    <row r="2" spans="1:40" ht="28.35" customHeight="1" x14ac:dyDescent="0.4">
      <c r="A2" s="109" t="s">
        <v>4</v>
      </c>
      <c r="B2" s="110"/>
      <c r="C2" s="110"/>
      <c r="D2" s="110"/>
      <c r="E2" s="110"/>
      <c r="F2" s="15" t="s">
        <v>5</v>
      </c>
      <c r="G2" s="30"/>
      <c r="H2" s="15" t="s">
        <v>6</v>
      </c>
      <c r="I2" s="16">
        <f>MAX(G2,識別表1!G2,識別表3!G2,識別表4!G2,識別表5!G2)</f>
        <v>1</v>
      </c>
      <c r="J2" s="114" t="s">
        <v>7</v>
      </c>
      <c r="K2" s="115"/>
      <c r="L2" s="116"/>
      <c r="M2" s="116"/>
      <c r="N2" s="116"/>
      <c r="O2" s="117"/>
      <c r="P2" s="118" t="s">
        <v>8</v>
      </c>
      <c r="Q2" s="115"/>
      <c r="R2" s="119"/>
      <c r="S2" s="119"/>
      <c r="T2" s="120"/>
      <c r="U2" s="1"/>
      <c r="V2" s="1"/>
      <c r="W2" s="1"/>
      <c r="X2" s="1"/>
      <c r="Y2" s="1"/>
      <c r="Z2" s="1"/>
      <c r="AA2" s="1"/>
      <c r="AB2" s="1"/>
      <c r="AC2" s="1"/>
      <c r="AD2" s="1"/>
      <c r="AE2" s="1"/>
      <c r="AF2" s="1"/>
      <c r="AG2" s="1"/>
      <c r="AH2" s="1"/>
      <c r="AI2" s="1"/>
      <c r="AJ2" s="1"/>
      <c r="AK2" s="1"/>
      <c r="AL2" s="1"/>
      <c r="AM2" s="1"/>
      <c r="AN2" s="1"/>
    </row>
    <row r="3" spans="1:40" ht="28.35" customHeight="1" x14ac:dyDescent="0.4">
      <c r="A3" s="114" t="s">
        <v>0</v>
      </c>
      <c r="B3" s="115"/>
      <c r="C3" s="115"/>
      <c r="D3" s="127" t="str">
        <f>申請者情報!$C$3&amp;"　"&amp;申請者情報!$C$4</f>
        <v>　</v>
      </c>
      <c r="E3" s="128"/>
      <c r="F3" s="128"/>
      <c r="G3" s="128"/>
      <c r="H3" s="128"/>
      <c r="I3" s="129"/>
      <c r="J3" s="118" t="s">
        <v>9</v>
      </c>
      <c r="K3" s="115"/>
      <c r="L3" s="125"/>
      <c r="M3" s="111"/>
      <c r="N3" s="111"/>
      <c r="O3" s="112"/>
      <c r="P3" s="126" t="s">
        <v>46</v>
      </c>
      <c r="Q3" s="115"/>
      <c r="R3" s="111"/>
      <c r="S3" s="111"/>
      <c r="T3" s="112"/>
    </row>
    <row r="4" spans="1:40" ht="28.35" customHeight="1" x14ac:dyDescent="0.4">
      <c r="A4" s="118" t="s">
        <v>48</v>
      </c>
      <c r="B4" s="115"/>
      <c r="C4" s="115"/>
      <c r="D4" s="130"/>
      <c r="E4" s="130"/>
      <c r="F4" s="130"/>
      <c r="G4" s="130"/>
      <c r="H4" s="130"/>
      <c r="I4" s="131"/>
      <c r="J4" s="118" t="s">
        <v>59</v>
      </c>
      <c r="K4" s="115"/>
      <c r="L4" s="111"/>
      <c r="M4" s="111"/>
      <c r="N4" s="111"/>
      <c r="O4" s="112"/>
      <c r="P4" s="118" t="s">
        <v>47</v>
      </c>
      <c r="Q4" s="115"/>
      <c r="R4" s="111"/>
      <c r="S4" s="111"/>
      <c r="T4" s="112"/>
    </row>
    <row r="5" spans="1:40" ht="28.35" customHeight="1" x14ac:dyDescent="0.4">
      <c r="A5" s="99" t="s">
        <v>45</v>
      </c>
      <c r="B5" s="100"/>
      <c r="C5" s="100"/>
      <c r="D5" s="97"/>
      <c r="E5" s="97"/>
      <c r="F5" s="97"/>
      <c r="G5" s="97"/>
      <c r="H5" s="97"/>
      <c r="I5" s="97"/>
      <c r="J5" s="97"/>
      <c r="K5" s="97"/>
      <c r="L5" s="97"/>
      <c r="M5" s="97"/>
      <c r="N5" s="97"/>
      <c r="O5" s="97"/>
      <c r="P5" s="97"/>
      <c r="Q5" s="97"/>
      <c r="R5" s="97"/>
      <c r="S5" s="97"/>
      <c r="T5" s="98"/>
    </row>
    <row r="6" spans="1:40" ht="28.35" customHeight="1" x14ac:dyDescent="0.4">
      <c r="A6" s="101"/>
      <c r="B6" s="102"/>
      <c r="C6" s="102"/>
      <c r="D6" s="107"/>
      <c r="E6" s="107"/>
      <c r="F6" s="107"/>
      <c r="G6" s="107"/>
      <c r="H6" s="107"/>
      <c r="I6" s="107"/>
      <c r="J6" s="107"/>
      <c r="K6" s="107"/>
      <c r="L6" s="107"/>
      <c r="M6" s="107"/>
      <c r="N6" s="107"/>
      <c r="O6" s="107"/>
      <c r="P6" s="107"/>
      <c r="Q6" s="107"/>
      <c r="R6" s="107"/>
      <c r="S6" s="107"/>
      <c r="T6" s="108"/>
    </row>
    <row r="7" spans="1:40" ht="28.35" customHeight="1" x14ac:dyDescent="0.4">
      <c r="A7" s="103"/>
      <c r="B7" s="104"/>
      <c r="C7" s="104"/>
      <c r="D7" s="105"/>
      <c r="E7" s="105"/>
      <c r="F7" s="105"/>
      <c r="G7" s="105"/>
      <c r="H7" s="105"/>
      <c r="I7" s="105"/>
      <c r="J7" s="105"/>
      <c r="K7" s="105"/>
      <c r="L7" s="105"/>
      <c r="M7" s="105"/>
      <c r="N7" s="105"/>
      <c r="O7" s="105"/>
      <c r="P7" s="105"/>
      <c r="Q7" s="105"/>
      <c r="R7" s="105"/>
      <c r="S7" s="105"/>
      <c r="T7" s="106"/>
    </row>
    <row r="8" spans="1:40" ht="28.35" customHeight="1" x14ac:dyDescent="0.4">
      <c r="A8" s="2"/>
    </row>
    <row r="9" spans="1:40" ht="28.35" customHeight="1" x14ac:dyDescent="0.4">
      <c r="A9" s="21" t="s">
        <v>12</v>
      </c>
    </row>
    <row r="10" spans="1:40" ht="28.35" customHeight="1" x14ac:dyDescent="0.4">
      <c r="A10" s="62" t="s">
        <v>16</v>
      </c>
      <c r="B10" s="75"/>
      <c r="C10" s="75"/>
      <c r="D10" s="75"/>
      <c r="E10" s="81"/>
      <c r="F10" s="81"/>
      <c r="G10" s="81"/>
      <c r="H10" s="81"/>
      <c r="I10" s="81"/>
      <c r="J10" s="82"/>
      <c r="K10" s="77" t="s">
        <v>17</v>
      </c>
      <c r="L10" s="78"/>
      <c r="M10" s="78"/>
      <c r="N10" s="73"/>
      <c r="O10" s="73"/>
      <c r="P10" s="73"/>
      <c r="Q10" s="73"/>
      <c r="R10" s="73"/>
      <c r="S10" s="73"/>
      <c r="T10" s="74"/>
    </row>
    <row r="11" spans="1:40" ht="28.35" customHeight="1" x14ac:dyDescent="0.4">
      <c r="A11" s="62" t="s">
        <v>13</v>
      </c>
      <c r="B11" s="75"/>
      <c r="C11" s="75"/>
      <c r="D11" s="75"/>
      <c r="E11" s="75">
        <f>R4</f>
        <v>0</v>
      </c>
      <c r="F11" s="75"/>
      <c r="G11" s="75"/>
      <c r="H11" s="75"/>
      <c r="I11" s="75"/>
      <c r="J11" s="76"/>
      <c r="K11" s="79"/>
      <c r="L11" s="80"/>
      <c r="M11" s="80"/>
      <c r="N11" s="75"/>
      <c r="O11" s="75"/>
      <c r="P11" s="75"/>
      <c r="Q11" s="75"/>
      <c r="R11" s="75"/>
      <c r="S11" s="75"/>
      <c r="T11" s="76"/>
    </row>
    <row r="12" spans="1:40" ht="28.35" customHeight="1" x14ac:dyDescent="0.4">
      <c r="A12" s="62" t="s">
        <v>15</v>
      </c>
      <c r="B12" s="75"/>
      <c r="C12" s="93" t="str">
        <f>IF(E10="","",IF(H12="",E11,E11-H12))</f>
        <v/>
      </c>
      <c r="D12" s="93"/>
      <c r="E12" s="94"/>
      <c r="F12" s="62" t="s">
        <v>14</v>
      </c>
      <c r="G12" s="75"/>
      <c r="H12" s="93" t="str">
        <f>IF(SUM(N12:O14,S12:T14)=0,"",SUM(N12:O14,S12:T14))</f>
        <v/>
      </c>
      <c r="I12" s="93"/>
      <c r="J12" s="94"/>
      <c r="K12" s="83" t="s">
        <v>70</v>
      </c>
      <c r="L12" s="84"/>
      <c r="M12" s="84"/>
      <c r="N12" s="73"/>
      <c r="O12" s="74"/>
      <c r="P12" s="83" t="s">
        <v>54</v>
      </c>
      <c r="Q12" s="84"/>
      <c r="R12" s="84"/>
      <c r="S12" s="73"/>
      <c r="T12" s="74"/>
    </row>
    <row r="13" spans="1:40" ht="28.35" customHeight="1" x14ac:dyDescent="0.4">
      <c r="A13" s="62"/>
      <c r="B13" s="75"/>
      <c r="C13" s="93"/>
      <c r="D13" s="93"/>
      <c r="E13" s="94"/>
      <c r="F13" s="62"/>
      <c r="G13" s="75"/>
      <c r="H13" s="93"/>
      <c r="I13" s="93"/>
      <c r="J13" s="94"/>
      <c r="K13" s="83" t="s">
        <v>52</v>
      </c>
      <c r="L13" s="84"/>
      <c r="M13" s="84"/>
      <c r="N13" s="73"/>
      <c r="O13" s="74"/>
      <c r="P13" s="83" t="s">
        <v>73</v>
      </c>
      <c r="Q13" s="84"/>
      <c r="R13" s="84"/>
      <c r="S13" s="73"/>
      <c r="T13" s="74"/>
    </row>
    <row r="14" spans="1:40" ht="28.35" customHeight="1" thickBot="1" x14ac:dyDescent="0.45">
      <c r="A14" s="91"/>
      <c r="B14" s="92"/>
      <c r="C14" s="95"/>
      <c r="D14" s="95"/>
      <c r="E14" s="96"/>
      <c r="F14" s="91"/>
      <c r="G14" s="92"/>
      <c r="H14" s="95"/>
      <c r="I14" s="95"/>
      <c r="J14" s="96"/>
      <c r="K14" s="71" t="s">
        <v>71</v>
      </c>
      <c r="L14" s="72"/>
      <c r="M14" s="72"/>
      <c r="N14" s="89"/>
      <c r="O14" s="90"/>
      <c r="P14" s="71" t="s">
        <v>74</v>
      </c>
      <c r="Q14" s="72"/>
      <c r="R14" s="72"/>
      <c r="S14" s="89"/>
      <c r="T14" s="90"/>
    </row>
    <row r="15" spans="1:40" ht="28.35" customHeight="1" thickTop="1" x14ac:dyDescent="0.4">
      <c r="A15" s="85" t="s">
        <v>18</v>
      </c>
      <c r="B15" s="86"/>
      <c r="C15" s="86"/>
      <c r="D15" s="86"/>
      <c r="E15" s="86"/>
      <c r="F15" s="87"/>
      <c r="G15" s="87"/>
      <c r="H15" s="87"/>
      <c r="I15" s="87"/>
      <c r="J15" s="88"/>
      <c r="K15" s="85" t="s">
        <v>19</v>
      </c>
      <c r="L15" s="86"/>
      <c r="M15" s="86"/>
      <c r="N15" s="58"/>
      <c r="O15" s="59" t="s">
        <v>20</v>
      </c>
      <c r="P15" s="87"/>
      <c r="Q15" s="87"/>
      <c r="R15" s="87"/>
      <c r="S15" s="87"/>
      <c r="T15" s="88"/>
    </row>
  </sheetData>
  <sheetProtection password="E95D" sheet="1" selectLockedCells="1"/>
  <protectedRanges>
    <protectedRange sqref="L5:O7 R3:T7" name="範囲1_2"/>
    <protectedRange sqref="L3:O3" name="範囲1_1_1"/>
    <protectedRange sqref="L4:O4" name="範囲1_5_1"/>
    <protectedRange sqref="R1" name="範囲1_2_1"/>
    <protectedRange sqref="N15 P15:T15 E10 N10 C12 F15" name="範囲1_4_1"/>
    <protectedRange sqref="N12:O14 P14 S12:T14" name="範囲1_6"/>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,2"</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入力フォーム!$AU$23:$AU$25</xm:f>
          </x14:formula1>
          <xm:sqref>R1:T1</xm:sqref>
        </x14:dataValidation>
        <x14:dataValidation type="list" allowBlank="1" showInputMessage="1" showErrorMessage="1">
          <x14:formula1>
            <xm:f>入力フォーム!$AX$29:$AX$30</xm:f>
          </x14:formula1>
          <xm:sqref>L4:O4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G2" sqref="G2"/>
    </sheetView>
  </sheetViews>
  <sheetFormatPr defaultColWidth="4.5" defaultRowHeight="28.35" customHeight="1" x14ac:dyDescent="0.4"/>
  <cols>
    <col min="1" max="16384" width="4.5" style="21"/>
  </cols>
  <sheetData>
    <row r="1" spans="1:40" ht="28.35" customHeight="1" x14ac:dyDescent="0.4">
      <c r="A1" s="17" t="s">
        <v>56</v>
      </c>
      <c r="B1" s="17"/>
      <c r="C1" s="17"/>
      <c r="D1" s="17"/>
      <c r="E1" s="17"/>
      <c r="F1" s="17"/>
      <c r="G1" s="17"/>
      <c r="H1" s="17"/>
      <c r="I1" s="17"/>
      <c r="J1" s="17"/>
      <c r="K1" s="17"/>
      <c r="L1" s="17"/>
      <c r="M1" s="17"/>
      <c r="N1" s="17"/>
      <c r="O1" s="17"/>
      <c r="P1" s="121" t="s">
        <v>49</v>
      </c>
      <c r="Q1" s="122"/>
      <c r="R1" s="123"/>
      <c r="S1" s="123"/>
      <c r="T1" s="124"/>
      <c r="U1" s="1"/>
      <c r="V1" s="1"/>
      <c r="W1" s="1"/>
      <c r="X1" s="1"/>
      <c r="Y1" s="1"/>
      <c r="Z1" s="1"/>
      <c r="AA1" s="1"/>
      <c r="AB1" s="1"/>
      <c r="AC1" s="1"/>
      <c r="AD1" s="1"/>
      <c r="AE1" s="1"/>
      <c r="AF1" s="1"/>
      <c r="AG1" s="1"/>
      <c r="AH1" s="1"/>
      <c r="AI1" s="1"/>
      <c r="AJ1" s="1"/>
      <c r="AK1" s="1"/>
      <c r="AL1" s="1"/>
      <c r="AM1" s="1"/>
      <c r="AN1" s="1"/>
    </row>
    <row r="2" spans="1:40" ht="28.35" customHeight="1" x14ac:dyDescent="0.4">
      <c r="A2" s="109" t="s">
        <v>4</v>
      </c>
      <c r="B2" s="110"/>
      <c r="C2" s="110"/>
      <c r="D2" s="110"/>
      <c r="E2" s="110"/>
      <c r="F2" s="15" t="s">
        <v>5</v>
      </c>
      <c r="G2" s="30"/>
      <c r="H2" s="15" t="s">
        <v>6</v>
      </c>
      <c r="I2" s="16">
        <f>MAX(G2,識別表1!G2,識別表2!G2,識別表4!G2,識別表5!G2)</f>
        <v>1</v>
      </c>
      <c r="J2" s="114" t="s">
        <v>7</v>
      </c>
      <c r="K2" s="115"/>
      <c r="L2" s="116"/>
      <c r="M2" s="116"/>
      <c r="N2" s="116"/>
      <c r="O2" s="117"/>
      <c r="P2" s="118" t="s">
        <v>8</v>
      </c>
      <c r="Q2" s="115"/>
      <c r="R2" s="119"/>
      <c r="S2" s="119"/>
      <c r="T2" s="120"/>
      <c r="U2" s="1"/>
      <c r="V2" s="1"/>
      <c r="W2" s="1"/>
      <c r="X2" s="1"/>
      <c r="Y2" s="1"/>
      <c r="Z2" s="1"/>
      <c r="AA2" s="1"/>
      <c r="AB2" s="1"/>
      <c r="AC2" s="1"/>
      <c r="AD2" s="1"/>
      <c r="AE2" s="1"/>
      <c r="AF2" s="1"/>
      <c r="AG2" s="1"/>
      <c r="AH2" s="1"/>
      <c r="AI2" s="1"/>
      <c r="AJ2" s="1"/>
      <c r="AK2" s="1"/>
      <c r="AL2" s="1"/>
      <c r="AM2" s="1"/>
      <c r="AN2" s="1"/>
    </row>
    <row r="3" spans="1:40" ht="28.35" customHeight="1" x14ac:dyDescent="0.4">
      <c r="A3" s="114" t="s">
        <v>0</v>
      </c>
      <c r="B3" s="115"/>
      <c r="C3" s="115"/>
      <c r="D3" s="127" t="str">
        <f>申請者情報!$C$3&amp;"　"&amp;申請者情報!$C$4</f>
        <v>　</v>
      </c>
      <c r="E3" s="128"/>
      <c r="F3" s="128"/>
      <c r="G3" s="128"/>
      <c r="H3" s="128"/>
      <c r="I3" s="129"/>
      <c r="J3" s="118" t="s">
        <v>9</v>
      </c>
      <c r="K3" s="115"/>
      <c r="L3" s="125"/>
      <c r="M3" s="111"/>
      <c r="N3" s="111"/>
      <c r="O3" s="112"/>
      <c r="P3" s="126" t="s">
        <v>46</v>
      </c>
      <c r="Q3" s="115"/>
      <c r="R3" s="111"/>
      <c r="S3" s="111"/>
      <c r="T3" s="112"/>
    </row>
    <row r="4" spans="1:40" ht="28.35" customHeight="1" x14ac:dyDescent="0.4">
      <c r="A4" s="118" t="s">
        <v>48</v>
      </c>
      <c r="B4" s="115"/>
      <c r="C4" s="115"/>
      <c r="D4" s="130"/>
      <c r="E4" s="130"/>
      <c r="F4" s="130"/>
      <c r="G4" s="130"/>
      <c r="H4" s="130"/>
      <c r="I4" s="131"/>
      <c r="J4" s="118" t="s">
        <v>59</v>
      </c>
      <c r="K4" s="115"/>
      <c r="L4" s="111"/>
      <c r="M4" s="111"/>
      <c r="N4" s="111"/>
      <c r="O4" s="112"/>
      <c r="P4" s="118" t="s">
        <v>47</v>
      </c>
      <c r="Q4" s="115"/>
      <c r="R4" s="111"/>
      <c r="S4" s="111"/>
      <c r="T4" s="112"/>
    </row>
    <row r="5" spans="1:40" ht="28.35" customHeight="1" x14ac:dyDescent="0.4">
      <c r="A5" s="99" t="s">
        <v>45</v>
      </c>
      <c r="B5" s="100"/>
      <c r="C5" s="100"/>
      <c r="D5" s="97"/>
      <c r="E5" s="97"/>
      <c r="F5" s="97"/>
      <c r="G5" s="97"/>
      <c r="H5" s="97"/>
      <c r="I5" s="97"/>
      <c r="J5" s="97"/>
      <c r="K5" s="97"/>
      <c r="L5" s="97"/>
      <c r="M5" s="97"/>
      <c r="N5" s="97"/>
      <c r="O5" s="97"/>
      <c r="P5" s="97"/>
      <c r="Q5" s="97"/>
      <c r="R5" s="97"/>
      <c r="S5" s="97"/>
      <c r="T5" s="98"/>
    </row>
    <row r="6" spans="1:40" ht="28.35" customHeight="1" x14ac:dyDescent="0.4">
      <c r="A6" s="101"/>
      <c r="B6" s="102"/>
      <c r="C6" s="102"/>
      <c r="D6" s="107"/>
      <c r="E6" s="107"/>
      <c r="F6" s="107"/>
      <c r="G6" s="107"/>
      <c r="H6" s="107"/>
      <c r="I6" s="107"/>
      <c r="J6" s="107"/>
      <c r="K6" s="107"/>
      <c r="L6" s="107"/>
      <c r="M6" s="107"/>
      <c r="N6" s="107"/>
      <c r="O6" s="107"/>
      <c r="P6" s="107"/>
      <c r="Q6" s="107"/>
      <c r="R6" s="107"/>
      <c r="S6" s="107"/>
      <c r="T6" s="108"/>
    </row>
    <row r="7" spans="1:40" ht="28.35" customHeight="1" x14ac:dyDescent="0.4">
      <c r="A7" s="103"/>
      <c r="B7" s="104"/>
      <c r="C7" s="104"/>
      <c r="D7" s="105"/>
      <c r="E7" s="105"/>
      <c r="F7" s="105"/>
      <c r="G7" s="105"/>
      <c r="H7" s="105"/>
      <c r="I7" s="105"/>
      <c r="J7" s="105"/>
      <c r="K7" s="105"/>
      <c r="L7" s="105"/>
      <c r="M7" s="105"/>
      <c r="N7" s="105"/>
      <c r="O7" s="105"/>
      <c r="P7" s="105"/>
      <c r="Q7" s="105"/>
      <c r="R7" s="105"/>
      <c r="S7" s="105"/>
      <c r="T7" s="106"/>
    </row>
    <row r="8" spans="1:40" ht="28.35" customHeight="1" x14ac:dyDescent="0.4">
      <c r="A8" s="2"/>
    </row>
    <row r="9" spans="1:40" ht="28.35" customHeight="1" x14ac:dyDescent="0.4">
      <c r="A9" s="21" t="s">
        <v>12</v>
      </c>
    </row>
    <row r="10" spans="1:40" ht="28.35" customHeight="1" x14ac:dyDescent="0.4">
      <c r="A10" s="62" t="s">
        <v>16</v>
      </c>
      <c r="B10" s="75"/>
      <c r="C10" s="75"/>
      <c r="D10" s="75"/>
      <c r="E10" s="81"/>
      <c r="F10" s="81"/>
      <c r="G10" s="81"/>
      <c r="H10" s="81"/>
      <c r="I10" s="81"/>
      <c r="J10" s="82"/>
      <c r="K10" s="77" t="s">
        <v>17</v>
      </c>
      <c r="L10" s="78"/>
      <c r="M10" s="78"/>
      <c r="N10" s="73"/>
      <c r="O10" s="73"/>
      <c r="P10" s="73"/>
      <c r="Q10" s="73"/>
      <c r="R10" s="73"/>
      <c r="S10" s="73"/>
      <c r="T10" s="74"/>
    </row>
    <row r="11" spans="1:40" ht="28.35" customHeight="1" x14ac:dyDescent="0.4">
      <c r="A11" s="62" t="s">
        <v>13</v>
      </c>
      <c r="B11" s="75"/>
      <c r="C11" s="75"/>
      <c r="D11" s="75"/>
      <c r="E11" s="75">
        <f>R4</f>
        <v>0</v>
      </c>
      <c r="F11" s="75"/>
      <c r="G11" s="75"/>
      <c r="H11" s="75"/>
      <c r="I11" s="75"/>
      <c r="J11" s="76"/>
      <c r="K11" s="79"/>
      <c r="L11" s="80"/>
      <c r="M11" s="80"/>
      <c r="N11" s="75"/>
      <c r="O11" s="75"/>
      <c r="P11" s="75"/>
      <c r="Q11" s="75"/>
      <c r="R11" s="75"/>
      <c r="S11" s="75"/>
      <c r="T11" s="76"/>
    </row>
    <row r="12" spans="1:40" ht="28.35" customHeight="1" x14ac:dyDescent="0.4">
      <c r="A12" s="62" t="s">
        <v>15</v>
      </c>
      <c r="B12" s="75"/>
      <c r="C12" s="93" t="str">
        <f>IF(E10="","",IF(H12="",E11,E11-H12))</f>
        <v/>
      </c>
      <c r="D12" s="93"/>
      <c r="E12" s="94"/>
      <c r="F12" s="62" t="s">
        <v>14</v>
      </c>
      <c r="G12" s="75"/>
      <c r="H12" s="93" t="str">
        <f>IF(SUM(N12:O14,S12:T14)=0,"",SUM(N12:O14,S12:T14))</f>
        <v/>
      </c>
      <c r="I12" s="93"/>
      <c r="J12" s="94"/>
      <c r="K12" s="83" t="s">
        <v>70</v>
      </c>
      <c r="L12" s="84"/>
      <c r="M12" s="84"/>
      <c r="N12" s="73"/>
      <c r="O12" s="74"/>
      <c r="P12" s="83" t="s">
        <v>54</v>
      </c>
      <c r="Q12" s="84"/>
      <c r="R12" s="84"/>
      <c r="S12" s="73"/>
      <c r="T12" s="74"/>
    </row>
    <row r="13" spans="1:40" ht="28.35" customHeight="1" x14ac:dyDescent="0.4">
      <c r="A13" s="62"/>
      <c r="B13" s="75"/>
      <c r="C13" s="93"/>
      <c r="D13" s="93"/>
      <c r="E13" s="94"/>
      <c r="F13" s="62"/>
      <c r="G13" s="75"/>
      <c r="H13" s="93"/>
      <c r="I13" s="93"/>
      <c r="J13" s="94"/>
      <c r="K13" s="83" t="s">
        <v>52</v>
      </c>
      <c r="L13" s="84"/>
      <c r="M13" s="84"/>
      <c r="N13" s="73"/>
      <c r="O13" s="74"/>
      <c r="P13" s="83" t="s">
        <v>73</v>
      </c>
      <c r="Q13" s="84"/>
      <c r="R13" s="84"/>
      <c r="S13" s="73"/>
      <c r="T13" s="74"/>
    </row>
    <row r="14" spans="1:40" ht="28.35" customHeight="1" thickBot="1" x14ac:dyDescent="0.45">
      <c r="A14" s="91"/>
      <c r="B14" s="92"/>
      <c r="C14" s="95"/>
      <c r="D14" s="95"/>
      <c r="E14" s="96"/>
      <c r="F14" s="91"/>
      <c r="G14" s="92"/>
      <c r="H14" s="95"/>
      <c r="I14" s="95"/>
      <c r="J14" s="96"/>
      <c r="K14" s="71" t="s">
        <v>71</v>
      </c>
      <c r="L14" s="72"/>
      <c r="M14" s="72"/>
      <c r="N14" s="89"/>
      <c r="O14" s="90"/>
      <c r="P14" s="71" t="s">
        <v>74</v>
      </c>
      <c r="Q14" s="72"/>
      <c r="R14" s="72"/>
      <c r="S14" s="89"/>
      <c r="T14" s="90"/>
    </row>
    <row r="15" spans="1:40" ht="28.35" customHeight="1" thickTop="1" x14ac:dyDescent="0.4">
      <c r="A15" s="85" t="s">
        <v>18</v>
      </c>
      <c r="B15" s="86"/>
      <c r="C15" s="86"/>
      <c r="D15" s="86"/>
      <c r="E15" s="86"/>
      <c r="F15" s="87"/>
      <c r="G15" s="87"/>
      <c r="H15" s="87"/>
      <c r="I15" s="87"/>
      <c r="J15" s="88"/>
      <c r="K15" s="85" t="s">
        <v>19</v>
      </c>
      <c r="L15" s="86"/>
      <c r="M15" s="86"/>
      <c r="N15" s="58"/>
      <c r="O15" s="59" t="s">
        <v>20</v>
      </c>
      <c r="P15" s="87"/>
      <c r="Q15" s="87"/>
      <c r="R15" s="87"/>
      <c r="S15" s="87"/>
      <c r="T15" s="88"/>
    </row>
  </sheetData>
  <sheetProtection password="E95D" sheet="1" selectLockedCells="1"/>
  <protectedRanges>
    <protectedRange sqref="L5:O7 R3:T7" name="範囲1_4"/>
    <protectedRange sqref="L3:O3" name="範囲1_1_1"/>
    <protectedRange sqref="L4:O4" name="範囲1_5_1"/>
    <protectedRange sqref="R1" name="範囲1_2_1"/>
    <protectedRange sqref="N15 P15:T15 E10 N10 C12 F15" name="範囲1_4_1"/>
    <protectedRange sqref="N12:O14 P14 S12:T14" name="範囲1_6_1"/>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,3"</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入力フォーム!$AU$23:$AU$25</xm:f>
          </x14:formula1>
          <xm:sqref>R1:T1</xm:sqref>
        </x14:dataValidation>
        <x14:dataValidation type="list" allowBlank="1" showInputMessage="1" showErrorMessage="1">
          <x14:formula1>
            <xm:f>入力フォーム!$AX$29:$AX$30</xm:f>
          </x14:formula1>
          <xm:sqref>L4:O4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G2" sqref="G2"/>
    </sheetView>
  </sheetViews>
  <sheetFormatPr defaultColWidth="4.5" defaultRowHeight="28.35" customHeight="1" x14ac:dyDescent="0.4"/>
  <cols>
    <col min="1" max="16384" width="4.5" style="21"/>
  </cols>
  <sheetData>
    <row r="1" spans="1:40" ht="28.35" customHeight="1" x14ac:dyDescent="0.4">
      <c r="A1" s="17" t="s">
        <v>56</v>
      </c>
      <c r="B1" s="17"/>
      <c r="C1" s="17"/>
      <c r="D1" s="17"/>
      <c r="E1" s="17"/>
      <c r="F1" s="17"/>
      <c r="G1" s="17"/>
      <c r="H1" s="17"/>
      <c r="I1" s="17"/>
      <c r="J1" s="17"/>
      <c r="K1" s="17"/>
      <c r="L1" s="17"/>
      <c r="M1" s="17"/>
      <c r="N1" s="17"/>
      <c r="O1" s="17"/>
      <c r="P1" s="121" t="s">
        <v>49</v>
      </c>
      <c r="Q1" s="122"/>
      <c r="R1" s="123"/>
      <c r="S1" s="123"/>
      <c r="T1" s="124"/>
      <c r="U1" s="1"/>
      <c r="V1" s="1"/>
      <c r="W1" s="1"/>
      <c r="X1" s="1"/>
      <c r="Y1" s="1"/>
      <c r="Z1" s="1"/>
      <c r="AA1" s="1"/>
      <c r="AB1" s="1"/>
      <c r="AC1" s="1"/>
      <c r="AD1" s="1"/>
      <c r="AE1" s="1"/>
      <c r="AF1" s="1"/>
      <c r="AG1" s="1"/>
      <c r="AH1" s="1"/>
      <c r="AI1" s="1"/>
      <c r="AJ1" s="1"/>
      <c r="AK1" s="1"/>
      <c r="AL1" s="1"/>
      <c r="AM1" s="1"/>
      <c r="AN1" s="1"/>
    </row>
    <row r="2" spans="1:40" ht="28.35" customHeight="1" x14ac:dyDescent="0.4">
      <c r="A2" s="114" t="s">
        <v>4</v>
      </c>
      <c r="B2" s="115"/>
      <c r="C2" s="115"/>
      <c r="D2" s="115"/>
      <c r="E2" s="132"/>
      <c r="F2" s="15" t="s">
        <v>5</v>
      </c>
      <c r="G2" s="30"/>
      <c r="H2" s="15" t="s">
        <v>6</v>
      </c>
      <c r="I2" s="16">
        <f>MAX(G2,識別表1!G2,識別表2!G2,識別表3!G2,識別表5!G2)</f>
        <v>1</v>
      </c>
      <c r="J2" s="114" t="s">
        <v>7</v>
      </c>
      <c r="K2" s="115"/>
      <c r="L2" s="116"/>
      <c r="M2" s="116"/>
      <c r="N2" s="116"/>
      <c r="O2" s="117"/>
      <c r="P2" s="118" t="s">
        <v>8</v>
      </c>
      <c r="Q2" s="115"/>
      <c r="R2" s="119"/>
      <c r="S2" s="119"/>
      <c r="T2" s="120"/>
      <c r="U2" s="1"/>
      <c r="V2" s="1"/>
      <c r="W2" s="1"/>
      <c r="X2" s="1"/>
      <c r="Y2" s="1"/>
      <c r="Z2" s="1"/>
      <c r="AA2" s="1"/>
      <c r="AB2" s="1"/>
      <c r="AC2" s="1"/>
      <c r="AD2" s="1"/>
      <c r="AE2" s="1"/>
      <c r="AF2" s="1"/>
      <c r="AG2" s="1"/>
      <c r="AH2" s="1"/>
      <c r="AI2" s="1"/>
      <c r="AJ2" s="1"/>
      <c r="AK2" s="1"/>
      <c r="AL2" s="1"/>
      <c r="AM2" s="1"/>
      <c r="AN2" s="1"/>
    </row>
    <row r="3" spans="1:40" ht="28.35" customHeight="1" x14ac:dyDescent="0.4">
      <c r="A3" s="114" t="s">
        <v>0</v>
      </c>
      <c r="B3" s="115"/>
      <c r="C3" s="115"/>
      <c r="D3" s="127" t="str">
        <f>申請者情報!$C$3&amp;"　"&amp;申請者情報!$C$4</f>
        <v>　</v>
      </c>
      <c r="E3" s="128"/>
      <c r="F3" s="128"/>
      <c r="G3" s="128"/>
      <c r="H3" s="128"/>
      <c r="I3" s="129"/>
      <c r="J3" s="118" t="s">
        <v>9</v>
      </c>
      <c r="K3" s="115"/>
      <c r="L3" s="125"/>
      <c r="M3" s="111"/>
      <c r="N3" s="111"/>
      <c r="O3" s="112"/>
      <c r="P3" s="126" t="s">
        <v>46</v>
      </c>
      <c r="Q3" s="115"/>
      <c r="R3" s="111"/>
      <c r="S3" s="111"/>
      <c r="T3" s="112"/>
    </row>
    <row r="4" spans="1:40" ht="28.35" customHeight="1" x14ac:dyDescent="0.4">
      <c r="A4" s="118" t="s">
        <v>48</v>
      </c>
      <c r="B4" s="115"/>
      <c r="C4" s="115"/>
      <c r="D4" s="130"/>
      <c r="E4" s="130"/>
      <c r="F4" s="130"/>
      <c r="G4" s="130"/>
      <c r="H4" s="130"/>
      <c r="I4" s="131"/>
      <c r="J4" s="118" t="s">
        <v>59</v>
      </c>
      <c r="K4" s="115"/>
      <c r="L4" s="111"/>
      <c r="M4" s="111"/>
      <c r="N4" s="111"/>
      <c r="O4" s="112"/>
      <c r="P4" s="118" t="s">
        <v>47</v>
      </c>
      <c r="Q4" s="115"/>
      <c r="R4" s="111"/>
      <c r="S4" s="111"/>
      <c r="T4" s="112"/>
    </row>
    <row r="5" spans="1:40" ht="28.35" customHeight="1" x14ac:dyDescent="0.4">
      <c r="A5" s="99" t="s">
        <v>45</v>
      </c>
      <c r="B5" s="100"/>
      <c r="C5" s="100"/>
      <c r="D5" s="97"/>
      <c r="E5" s="97"/>
      <c r="F5" s="97"/>
      <c r="G5" s="97"/>
      <c r="H5" s="97"/>
      <c r="I5" s="97"/>
      <c r="J5" s="97"/>
      <c r="K5" s="97"/>
      <c r="L5" s="97"/>
      <c r="M5" s="97"/>
      <c r="N5" s="97"/>
      <c r="O5" s="97"/>
      <c r="P5" s="97"/>
      <c r="Q5" s="97"/>
      <c r="R5" s="97"/>
      <c r="S5" s="97"/>
      <c r="T5" s="98"/>
    </row>
    <row r="6" spans="1:40" ht="28.35" customHeight="1" x14ac:dyDescent="0.4">
      <c r="A6" s="101"/>
      <c r="B6" s="102"/>
      <c r="C6" s="102"/>
      <c r="D6" s="107"/>
      <c r="E6" s="107"/>
      <c r="F6" s="107"/>
      <c r="G6" s="107"/>
      <c r="H6" s="107"/>
      <c r="I6" s="107"/>
      <c r="J6" s="107"/>
      <c r="K6" s="107"/>
      <c r="L6" s="107"/>
      <c r="M6" s="107"/>
      <c r="N6" s="107"/>
      <c r="O6" s="107"/>
      <c r="P6" s="107"/>
      <c r="Q6" s="107"/>
      <c r="R6" s="107"/>
      <c r="S6" s="107"/>
      <c r="T6" s="108"/>
    </row>
    <row r="7" spans="1:40" ht="28.35" customHeight="1" x14ac:dyDescent="0.4">
      <c r="A7" s="103"/>
      <c r="B7" s="104"/>
      <c r="C7" s="104"/>
      <c r="D7" s="105"/>
      <c r="E7" s="105"/>
      <c r="F7" s="105"/>
      <c r="G7" s="105"/>
      <c r="H7" s="105"/>
      <c r="I7" s="105"/>
      <c r="J7" s="105"/>
      <c r="K7" s="105"/>
      <c r="L7" s="105"/>
      <c r="M7" s="105"/>
      <c r="N7" s="105"/>
      <c r="O7" s="105"/>
      <c r="P7" s="105"/>
      <c r="Q7" s="105"/>
      <c r="R7" s="105"/>
      <c r="S7" s="105"/>
      <c r="T7" s="106"/>
    </row>
    <row r="8" spans="1:40" ht="28.35" customHeight="1" x14ac:dyDescent="0.4">
      <c r="A8" s="2"/>
    </row>
    <row r="9" spans="1:40" ht="28.35" customHeight="1" x14ac:dyDescent="0.4">
      <c r="A9" s="21" t="s">
        <v>12</v>
      </c>
    </row>
    <row r="10" spans="1:40" ht="28.35" customHeight="1" x14ac:dyDescent="0.4">
      <c r="A10" s="62" t="s">
        <v>16</v>
      </c>
      <c r="B10" s="75"/>
      <c r="C10" s="75"/>
      <c r="D10" s="75"/>
      <c r="E10" s="81"/>
      <c r="F10" s="81"/>
      <c r="G10" s="81"/>
      <c r="H10" s="81"/>
      <c r="I10" s="81"/>
      <c r="J10" s="82"/>
      <c r="K10" s="77" t="s">
        <v>17</v>
      </c>
      <c r="L10" s="78"/>
      <c r="M10" s="78"/>
      <c r="N10" s="73"/>
      <c r="O10" s="73"/>
      <c r="P10" s="73"/>
      <c r="Q10" s="73"/>
      <c r="R10" s="73"/>
      <c r="S10" s="73"/>
      <c r="T10" s="74"/>
    </row>
    <row r="11" spans="1:40" ht="28.35" customHeight="1" x14ac:dyDescent="0.4">
      <c r="A11" s="62" t="s">
        <v>13</v>
      </c>
      <c r="B11" s="75"/>
      <c r="C11" s="75"/>
      <c r="D11" s="75"/>
      <c r="E11" s="75">
        <f>R4</f>
        <v>0</v>
      </c>
      <c r="F11" s="75"/>
      <c r="G11" s="75"/>
      <c r="H11" s="75"/>
      <c r="I11" s="75"/>
      <c r="J11" s="76"/>
      <c r="K11" s="79"/>
      <c r="L11" s="80"/>
      <c r="M11" s="80"/>
      <c r="N11" s="75"/>
      <c r="O11" s="75"/>
      <c r="P11" s="75"/>
      <c r="Q11" s="75"/>
      <c r="R11" s="75"/>
      <c r="S11" s="75"/>
      <c r="T11" s="76"/>
    </row>
    <row r="12" spans="1:40" ht="28.35" customHeight="1" x14ac:dyDescent="0.4">
      <c r="A12" s="62" t="s">
        <v>15</v>
      </c>
      <c r="B12" s="75"/>
      <c r="C12" s="93" t="str">
        <f>IF(E10="","",IF(H12="",E11,E11-H12))</f>
        <v/>
      </c>
      <c r="D12" s="93"/>
      <c r="E12" s="94"/>
      <c r="F12" s="62" t="s">
        <v>14</v>
      </c>
      <c r="G12" s="75"/>
      <c r="H12" s="93" t="str">
        <f>IF(SUM(N12:O14,S12:T14)=0,"",SUM(N12:O14,S12:T14))</f>
        <v/>
      </c>
      <c r="I12" s="93"/>
      <c r="J12" s="94"/>
      <c r="K12" s="83" t="s">
        <v>70</v>
      </c>
      <c r="L12" s="84"/>
      <c r="M12" s="84"/>
      <c r="N12" s="73"/>
      <c r="O12" s="74"/>
      <c r="P12" s="83" t="s">
        <v>54</v>
      </c>
      <c r="Q12" s="84"/>
      <c r="R12" s="84"/>
      <c r="S12" s="73"/>
      <c r="T12" s="74"/>
    </row>
    <row r="13" spans="1:40" ht="28.35" customHeight="1" x14ac:dyDescent="0.4">
      <c r="A13" s="62"/>
      <c r="B13" s="75"/>
      <c r="C13" s="93"/>
      <c r="D13" s="93"/>
      <c r="E13" s="94"/>
      <c r="F13" s="62"/>
      <c r="G13" s="75"/>
      <c r="H13" s="93"/>
      <c r="I13" s="93"/>
      <c r="J13" s="94"/>
      <c r="K13" s="83" t="s">
        <v>52</v>
      </c>
      <c r="L13" s="84"/>
      <c r="M13" s="84"/>
      <c r="N13" s="73"/>
      <c r="O13" s="74"/>
      <c r="P13" s="83" t="s">
        <v>73</v>
      </c>
      <c r="Q13" s="84"/>
      <c r="R13" s="84"/>
      <c r="S13" s="73"/>
      <c r="T13" s="74"/>
    </row>
    <row r="14" spans="1:40" ht="28.35" customHeight="1" thickBot="1" x14ac:dyDescent="0.45">
      <c r="A14" s="91"/>
      <c r="B14" s="92"/>
      <c r="C14" s="95"/>
      <c r="D14" s="95"/>
      <c r="E14" s="96"/>
      <c r="F14" s="91"/>
      <c r="G14" s="92"/>
      <c r="H14" s="95"/>
      <c r="I14" s="95"/>
      <c r="J14" s="96"/>
      <c r="K14" s="71" t="s">
        <v>71</v>
      </c>
      <c r="L14" s="72"/>
      <c r="M14" s="72"/>
      <c r="N14" s="89"/>
      <c r="O14" s="90"/>
      <c r="P14" s="71" t="s">
        <v>74</v>
      </c>
      <c r="Q14" s="72"/>
      <c r="R14" s="72"/>
      <c r="S14" s="89"/>
      <c r="T14" s="90"/>
    </row>
    <row r="15" spans="1:40" ht="28.35" customHeight="1" thickTop="1" x14ac:dyDescent="0.4">
      <c r="A15" s="85" t="s">
        <v>18</v>
      </c>
      <c r="B15" s="86"/>
      <c r="C15" s="86"/>
      <c r="D15" s="86"/>
      <c r="E15" s="86"/>
      <c r="F15" s="87"/>
      <c r="G15" s="87"/>
      <c r="H15" s="87"/>
      <c r="I15" s="87"/>
      <c r="J15" s="88"/>
      <c r="K15" s="85" t="s">
        <v>19</v>
      </c>
      <c r="L15" s="86"/>
      <c r="M15" s="86"/>
      <c r="N15" s="58"/>
      <c r="O15" s="59" t="s">
        <v>20</v>
      </c>
      <c r="P15" s="87"/>
      <c r="Q15" s="87"/>
      <c r="R15" s="87"/>
      <c r="S15" s="87"/>
      <c r="T15" s="88"/>
    </row>
  </sheetData>
  <sheetProtection password="E95D" sheet="1" selectLockedCells="1"/>
  <protectedRanges>
    <protectedRange sqref="L5:O7 R3:T7" name="範囲1_3"/>
    <protectedRange sqref="L3:O3" name="範囲1_1_1"/>
    <protectedRange sqref="L4:O4" name="範囲1_5_1"/>
    <protectedRange sqref="R1" name="範囲1_2_1"/>
    <protectedRange sqref="N15 P15:T15 E10 N10 C12 F15" name="範囲1_4_1"/>
    <protectedRange sqref="N12:O14 P14 S12:T14" name="範囲1_6_1"/>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,4"</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入力フォーム!$AU$23:$AU$25</xm:f>
          </x14:formula1>
          <xm:sqref>R1:T1</xm:sqref>
        </x14:dataValidation>
        <x14:dataValidation type="list" allowBlank="1" showInputMessage="1" showErrorMessage="1">
          <x14:formula1>
            <xm:f>入力フォーム!$AX$29:$AX$30</xm:f>
          </x14:formula1>
          <xm:sqref>L4:O4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zoomScaleNormal="100" workbookViewId="0">
      <selection activeCell="G2" sqref="G2"/>
    </sheetView>
  </sheetViews>
  <sheetFormatPr defaultColWidth="4.5" defaultRowHeight="28.35" customHeight="1" x14ac:dyDescent="0.4"/>
  <cols>
    <col min="1" max="16384" width="4.5" style="21"/>
  </cols>
  <sheetData>
    <row r="1" spans="1:40" ht="28.35" customHeight="1" x14ac:dyDescent="0.4">
      <c r="A1" s="17" t="s">
        <v>56</v>
      </c>
      <c r="B1" s="17"/>
      <c r="C1" s="17"/>
      <c r="D1" s="17"/>
      <c r="E1" s="17"/>
      <c r="F1" s="17"/>
      <c r="G1" s="17"/>
      <c r="H1" s="17"/>
      <c r="I1" s="17"/>
      <c r="J1" s="17"/>
      <c r="K1" s="17"/>
      <c r="L1" s="17"/>
      <c r="M1" s="17"/>
      <c r="N1" s="17"/>
      <c r="O1" s="17"/>
      <c r="P1" s="121" t="s">
        <v>49</v>
      </c>
      <c r="Q1" s="122"/>
      <c r="R1" s="123"/>
      <c r="S1" s="123"/>
      <c r="T1" s="124"/>
      <c r="U1" s="1"/>
      <c r="V1" s="1"/>
      <c r="W1" s="1"/>
      <c r="X1" s="1"/>
      <c r="Y1" s="1"/>
      <c r="Z1" s="1"/>
      <c r="AA1" s="1"/>
      <c r="AB1" s="1"/>
      <c r="AC1" s="1"/>
      <c r="AD1" s="1"/>
      <c r="AE1" s="1"/>
      <c r="AF1" s="1"/>
      <c r="AG1" s="1"/>
      <c r="AH1" s="1"/>
      <c r="AI1" s="1"/>
      <c r="AJ1" s="1"/>
      <c r="AK1" s="1"/>
      <c r="AL1" s="1"/>
      <c r="AM1" s="1"/>
      <c r="AN1" s="1"/>
    </row>
    <row r="2" spans="1:40" ht="28.35" customHeight="1" x14ac:dyDescent="0.4">
      <c r="A2" s="114" t="s">
        <v>4</v>
      </c>
      <c r="B2" s="115"/>
      <c r="C2" s="115"/>
      <c r="D2" s="115"/>
      <c r="E2" s="132"/>
      <c r="F2" s="15" t="s">
        <v>5</v>
      </c>
      <c r="G2" s="30"/>
      <c r="H2" s="15" t="s">
        <v>6</v>
      </c>
      <c r="I2" s="16">
        <f>MAX(G2,識別表1!G2,識別表2!G2,識別表3!G2,識別表4!G2,識別表5!G2)</f>
        <v>1</v>
      </c>
      <c r="J2" s="114" t="s">
        <v>7</v>
      </c>
      <c r="K2" s="115"/>
      <c r="L2" s="116"/>
      <c r="M2" s="116"/>
      <c r="N2" s="116"/>
      <c r="O2" s="117"/>
      <c r="P2" s="118" t="s">
        <v>8</v>
      </c>
      <c r="Q2" s="115"/>
      <c r="R2" s="119"/>
      <c r="S2" s="119"/>
      <c r="T2" s="120"/>
      <c r="U2" s="1"/>
      <c r="V2" s="1"/>
      <c r="W2" s="1"/>
      <c r="X2" s="1"/>
      <c r="Y2" s="1"/>
      <c r="Z2" s="1"/>
      <c r="AA2" s="1"/>
      <c r="AB2" s="1"/>
      <c r="AC2" s="1"/>
      <c r="AD2" s="1"/>
      <c r="AE2" s="1"/>
      <c r="AF2" s="1"/>
      <c r="AG2" s="1"/>
      <c r="AH2" s="1"/>
      <c r="AI2" s="1"/>
      <c r="AJ2" s="1"/>
      <c r="AK2" s="1"/>
      <c r="AL2" s="1"/>
      <c r="AM2" s="1"/>
      <c r="AN2" s="1"/>
    </row>
    <row r="3" spans="1:40" ht="28.35" customHeight="1" x14ac:dyDescent="0.4">
      <c r="A3" s="114" t="s">
        <v>0</v>
      </c>
      <c r="B3" s="115"/>
      <c r="C3" s="115"/>
      <c r="D3" s="127" t="str">
        <f>申請者情報!$C$3&amp;"　"&amp;申請者情報!$C$4</f>
        <v>　</v>
      </c>
      <c r="E3" s="128"/>
      <c r="F3" s="128"/>
      <c r="G3" s="128"/>
      <c r="H3" s="128"/>
      <c r="I3" s="129"/>
      <c r="J3" s="118" t="s">
        <v>9</v>
      </c>
      <c r="K3" s="115"/>
      <c r="L3" s="125"/>
      <c r="M3" s="111"/>
      <c r="N3" s="111"/>
      <c r="O3" s="112"/>
      <c r="P3" s="126" t="s">
        <v>46</v>
      </c>
      <c r="Q3" s="115"/>
      <c r="R3" s="111"/>
      <c r="S3" s="111"/>
      <c r="T3" s="112"/>
    </row>
    <row r="4" spans="1:40" ht="28.35" customHeight="1" x14ac:dyDescent="0.4">
      <c r="A4" s="118" t="s">
        <v>48</v>
      </c>
      <c r="B4" s="115"/>
      <c r="C4" s="115"/>
      <c r="D4" s="130"/>
      <c r="E4" s="130"/>
      <c r="F4" s="130"/>
      <c r="G4" s="130"/>
      <c r="H4" s="130"/>
      <c r="I4" s="131"/>
      <c r="J4" s="118" t="s">
        <v>60</v>
      </c>
      <c r="K4" s="115"/>
      <c r="L4" s="111"/>
      <c r="M4" s="111"/>
      <c r="N4" s="111"/>
      <c r="O4" s="112"/>
      <c r="P4" s="118" t="s">
        <v>47</v>
      </c>
      <c r="Q4" s="115"/>
      <c r="R4" s="111"/>
      <c r="S4" s="111"/>
      <c r="T4" s="112"/>
    </row>
    <row r="5" spans="1:40" ht="28.35" customHeight="1" x14ac:dyDescent="0.4">
      <c r="A5" s="99" t="s">
        <v>45</v>
      </c>
      <c r="B5" s="100"/>
      <c r="C5" s="100"/>
      <c r="D5" s="97"/>
      <c r="E5" s="97"/>
      <c r="F5" s="97"/>
      <c r="G5" s="97"/>
      <c r="H5" s="97"/>
      <c r="I5" s="97"/>
      <c r="J5" s="97"/>
      <c r="K5" s="97"/>
      <c r="L5" s="97"/>
      <c r="M5" s="97"/>
      <c r="N5" s="97"/>
      <c r="O5" s="97"/>
      <c r="P5" s="97"/>
      <c r="Q5" s="97"/>
      <c r="R5" s="97"/>
      <c r="S5" s="97"/>
      <c r="T5" s="98"/>
    </row>
    <row r="6" spans="1:40" ht="28.35" customHeight="1" x14ac:dyDescent="0.4">
      <c r="A6" s="101"/>
      <c r="B6" s="102"/>
      <c r="C6" s="102"/>
      <c r="D6" s="107"/>
      <c r="E6" s="107"/>
      <c r="F6" s="107"/>
      <c r="G6" s="107"/>
      <c r="H6" s="107"/>
      <c r="I6" s="107"/>
      <c r="J6" s="107"/>
      <c r="K6" s="107"/>
      <c r="L6" s="107"/>
      <c r="M6" s="107"/>
      <c r="N6" s="107"/>
      <c r="O6" s="107"/>
      <c r="P6" s="107"/>
      <c r="Q6" s="107"/>
      <c r="R6" s="107"/>
      <c r="S6" s="107"/>
      <c r="T6" s="108"/>
    </row>
    <row r="7" spans="1:40" ht="28.35" customHeight="1" x14ac:dyDescent="0.4">
      <c r="A7" s="103"/>
      <c r="B7" s="104"/>
      <c r="C7" s="104"/>
      <c r="D7" s="105"/>
      <c r="E7" s="105"/>
      <c r="F7" s="105"/>
      <c r="G7" s="105"/>
      <c r="H7" s="105"/>
      <c r="I7" s="105"/>
      <c r="J7" s="105"/>
      <c r="K7" s="105"/>
      <c r="L7" s="105"/>
      <c r="M7" s="105"/>
      <c r="N7" s="105"/>
      <c r="O7" s="105"/>
      <c r="P7" s="105"/>
      <c r="Q7" s="105"/>
      <c r="R7" s="105"/>
      <c r="S7" s="105"/>
      <c r="T7" s="106"/>
    </row>
    <row r="8" spans="1:40" ht="28.35" customHeight="1" x14ac:dyDescent="0.4">
      <c r="A8" s="2"/>
    </row>
    <row r="9" spans="1:40" ht="28.35" customHeight="1" x14ac:dyDescent="0.4">
      <c r="A9" s="21" t="s">
        <v>12</v>
      </c>
    </row>
    <row r="10" spans="1:40" ht="28.35" customHeight="1" x14ac:dyDescent="0.4">
      <c r="A10" s="62" t="s">
        <v>16</v>
      </c>
      <c r="B10" s="75"/>
      <c r="C10" s="75"/>
      <c r="D10" s="75"/>
      <c r="E10" s="81"/>
      <c r="F10" s="81"/>
      <c r="G10" s="81"/>
      <c r="H10" s="81"/>
      <c r="I10" s="81"/>
      <c r="J10" s="82"/>
      <c r="K10" s="77" t="s">
        <v>17</v>
      </c>
      <c r="L10" s="78"/>
      <c r="M10" s="78"/>
      <c r="N10" s="73"/>
      <c r="O10" s="73"/>
      <c r="P10" s="73"/>
      <c r="Q10" s="73"/>
      <c r="R10" s="73"/>
      <c r="S10" s="73"/>
      <c r="T10" s="74"/>
    </row>
    <row r="11" spans="1:40" ht="28.35" customHeight="1" x14ac:dyDescent="0.4">
      <c r="A11" s="62" t="s">
        <v>13</v>
      </c>
      <c r="B11" s="75"/>
      <c r="C11" s="75"/>
      <c r="D11" s="75"/>
      <c r="E11" s="75">
        <f>R4</f>
        <v>0</v>
      </c>
      <c r="F11" s="75"/>
      <c r="G11" s="75"/>
      <c r="H11" s="75"/>
      <c r="I11" s="75"/>
      <c r="J11" s="76"/>
      <c r="K11" s="79"/>
      <c r="L11" s="80"/>
      <c r="M11" s="80"/>
      <c r="N11" s="75"/>
      <c r="O11" s="75"/>
      <c r="P11" s="75"/>
      <c r="Q11" s="75"/>
      <c r="R11" s="75"/>
      <c r="S11" s="75"/>
      <c r="T11" s="76"/>
    </row>
    <row r="12" spans="1:40" ht="28.35" customHeight="1" x14ac:dyDescent="0.4">
      <c r="A12" s="62" t="s">
        <v>15</v>
      </c>
      <c r="B12" s="75"/>
      <c r="C12" s="93" t="str">
        <f>IF(E10="","",IF(H12="",E11,E11-H12))</f>
        <v/>
      </c>
      <c r="D12" s="93"/>
      <c r="E12" s="94"/>
      <c r="F12" s="62" t="s">
        <v>14</v>
      </c>
      <c r="G12" s="75"/>
      <c r="H12" s="93" t="str">
        <f>IF(SUM(N12:O14,S12:T14)=0,"",SUM(N12:O14,S12:T14))</f>
        <v/>
      </c>
      <c r="I12" s="93"/>
      <c r="J12" s="94"/>
      <c r="K12" s="83" t="s">
        <v>70</v>
      </c>
      <c r="L12" s="84"/>
      <c r="M12" s="84"/>
      <c r="N12" s="73"/>
      <c r="O12" s="74"/>
      <c r="P12" s="83" t="s">
        <v>72</v>
      </c>
      <c r="Q12" s="84"/>
      <c r="R12" s="84"/>
      <c r="S12" s="73"/>
      <c r="T12" s="74"/>
    </row>
    <row r="13" spans="1:40" ht="28.35" customHeight="1" x14ac:dyDescent="0.4">
      <c r="A13" s="62"/>
      <c r="B13" s="75"/>
      <c r="C13" s="93"/>
      <c r="D13" s="93"/>
      <c r="E13" s="94"/>
      <c r="F13" s="62"/>
      <c r="G13" s="75"/>
      <c r="H13" s="93"/>
      <c r="I13" s="93"/>
      <c r="J13" s="94"/>
      <c r="K13" s="83" t="s">
        <v>52</v>
      </c>
      <c r="L13" s="84"/>
      <c r="M13" s="84"/>
      <c r="N13" s="73"/>
      <c r="O13" s="74"/>
      <c r="P13" s="83" t="s">
        <v>73</v>
      </c>
      <c r="Q13" s="84"/>
      <c r="R13" s="84"/>
      <c r="S13" s="73"/>
      <c r="T13" s="74"/>
    </row>
    <row r="14" spans="1:40" ht="28.35" customHeight="1" thickBot="1" x14ac:dyDescent="0.45">
      <c r="A14" s="91"/>
      <c r="B14" s="92"/>
      <c r="C14" s="95"/>
      <c r="D14" s="95"/>
      <c r="E14" s="96"/>
      <c r="F14" s="91"/>
      <c r="G14" s="92"/>
      <c r="H14" s="95"/>
      <c r="I14" s="95"/>
      <c r="J14" s="96"/>
      <c r="K14" s="71" t="s">
        <v>71</v>
      </c>
      <c r="L14" s="72"/>
      <c r="M14" s="72"/>
      <c r="N14" s="89"/>
      <c r="O14" s="90"/>
      <c r="P14" s="71" t="s">
        <v>74</v>
      </c>
      <c r="Q14" s="72"/>
      <c r="R14" s="72"/>
      <c r="S14" s="89"/>
      <c r="T14" s="90"/>
    </row>
    <row r="15" spans="1:40" ht="28.35" customHeight="1" thickTop="1" x14ac:dyDescent="0.4">
      <c r="A15" s="85" t="s">
        <v>18</v>
      </c>
      <c r="B15" s="86"/>
      <c r="C15" s="86"/>
      <c r="D15" s="86"/>
      <c r="E15" s="86"/>
      <c r="F15" s="87"/>
      <c r="G15" s="87"/>
      <c r="H15" s="87"/>
      <c r="I15" s="87"/>
      <c r="J15" s="88"/>
      <c r="K15" s="85" t="s">
        <v>19</v>
      </c>
      <c r="L15" s="86"/>
      <c r="M15" s="86"/>
      <c r="N15" s="58"/>
      <c r="O15" s="59" t="s">
        <v>20</v>
      </c>
      <c r="P15" s="87"/>
      <c r="Q15" s="87"/>
      <c r="R15" s="87"/>
      <c r="S15" s="87"/>
      <c r="T15" s="88"/>
    </row>
  </sheetData>
  <sheetProtection password="E95D" sheet="1" selectLockedCells="1"/>
  <protectedRanges>
    <protectedRange sqref="L5:O7 R3:T7" name="範囲1"/>
    <protectedRange sqref="L3:O3" name="範囲1_1"/>
    <protectedRange sqref="R1" name="範囲1_2"/>
    <protectedRange sqref="N15 P15:T15 E10 N10 C12 F15" name="範囲1_4"/>
    <protectedRange sqref="L4:O4" name="範囲1_5"/>
    <protectedRange sqref="N12:O14 P14 S12:T14" name="範囲1_6"/>
  </protectedRanges>
  <mergeCells count="51">
    <mergeCell ref="P1:Q1"/>
    <mergeCell ref="R1:T1"/>
    <mergeCell ref="R4:T4"/>
    <mergeCell ref="A3:C3"/>
    <mergeCell ref="D3:I3"/>
    <mergeCell ref="J3:K3"/>
    <mergeCell ref="L3:O3"/>
    <mergeCell ref="P3:Q3"/>
    <mergeCell ref="R3:T3"/>
    <mergeCell ref="A4:C4"/>
    <mergeCell ref="D4:I4"/>
    <mergeCell ref="J4:K4"/>
    <mergeCell ref="L4:O4"/>
    <mergeCell ref="P4:Q4"/>
    <mergeCell ref="A2:C2"/>
    <mergeCell ref="D2:E2"/>
    <mergeCell ref="A5:C7"/>
    <mergeCell ref="D5:T5"/>
    <mergeCell ref="D6:T6"/>
    <mergeCell ref="D7:T7"/>
    <mergeCell ref="R2:T2"/>
    <mergeCell ref="J2:K2"/>
    <mergeCell ref="L2:O2"/>
    <mergeCell ref="P2:Q2"/>
    <mergeCell ref="P13:R13"/>
    <mergeCell ref="S13:T13"/>
    <mergeCell ref="K12:M12"/>
    <mergeCell ref="N12:O12"/>
    <mergeCell ref="A10:D10"/>
    <mergeCell ref="E10:J10"/>
    <mergeCell ref="K10:M11"/>
    <mergeCell ref="N10:T10"/>
    <mergeCell ref="A11:D11"/>
    <mergeCell ref="E11:J11"/>
    <mergeCell ref="N11:T11"/>
    <mergeCell ref="P14:R14"/>
    <mergeCell ref="S14:T14"/>
    <mergeCell ref="A15:E15"/>
    <mergeCell ref="F15:J15"/>
    <mergeCell ref="K15:M15"/>
    <mergeCell ref="P15:T15"/>
    <mergeCell ref="A12:B14"/>
    <mergeCell ref="C12:E14"/>
    <mergeCell ref="F12:G14"/>
    <mergeCell ref="H12:J14"/>
    <mergeCell ref="K14:M14"/>
    <mergeCell ref="N14:O14"/>
    <mergeCell ref="P12:R12"/>
    <mergeCell ref="S12:T12"/>
    <mergeCell ref="K13:M13"/>
    <mergeCell ref="N13:O13"/>
  </mergeCells>
  <phoneticPr fontId="1"/>
  <dataValidations count="2">
    <dataValidation type="list" allowBlank="1" showInputMessage="1" showErrorMessage="1" sqref="L3:O3">
      <formula1>"新品,修理"</formula1>
    </dataValidation>
    <dataValidation type="list" allowBlank="1" showInputMessage="1" showErrorMessage="1" sqref="G2">
      <formula1>"　,5"</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入力フォーム!$AU$23:$AU$25</xm:f>
          </x14:formula1>
          <xm:sqref>R1:T1</xm:sqref>
        </x14:dataValidation>
        <x14:dataValidation type="list" allowBlank="1" showInputMessage="1" showErrorMessage="1">
          <x14:formula1>
            <xm:f>入力フォーム!$AX$29:$AX$30</xm:f>
          </x14:formula1>
          <xm:sqref>L4:O4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activeCell="A100" sqref="A100"/>
    </sheetView>
  </sheetViews>
  <sheetFormatPr defaultRowHeight="18.75" x14ac:dyDescent="0.4"/>
  <cols>
    <col min="1" max="1" width="11.5" customWidth="1"/>
    <col min="2" max="2" width="11.875" customWidth="1"/>
    <col min="3" max="5" width="9.5" customWidth="1"/>
    <col min="6" max="6" width="9.375" customWidth="1"/>
    <col min="7" max="7" width="10.625" customWidth="1"/>
  </cols>
  <sheetData>
    <row r="1" spans="1:7" x14ac:dyDescent="0.4">
      <c r="A1" s="140" t="s">
        <v>23</v>
      </c>
      <c r="B1" s="134"/>
      <c r="C1" s="134"/>
      <c r="D1" s="134"/>
      <c r="E1" s="134"/>
      <c r="F1" s="134"/>
      <c r="G1" s="134"/>
    </row>
    <row r="2" spans="1:7" x14ac:dyDescent="0.4">
      <c r="A2" s="141" t="s">
        <v>24</v>
      </c>
      <c r="B2" s="134"/>
      <c r="C2" s="134"/>
      <c r="D2" s="134"/>
      <c r="E2" s="134"/>
      <c r="F2" s="134"/>
      <c r="G2" s="134"/>
    </row>
    <row r="3" spans="1:7" x14ac:dyDescent="0.4">
      <c r="A3" s="142" t="str">
        <f>IF(申請者情報!C2="","　　　　年　　月　　日",申請者情報!C2)</f>
        <v>　　　　年　　月　　日</v>
      </c>
      <c r="B3" s="143"/>
      <c r="C3" s="143"/>
      <c r="D3" s="143"/>
      <c r="E3" s="143"/>
      <c r="F3" s="143"/>
      <c r="G3" s="143"/>
    </row>
    <row r="4" spans="1:7" x14ac:dyDescent="0.4">
      <c r="A4" s="133" t="s">
        <v>25</v>
      </c>
      <c r="B4" s="134"/>
      <c r="C4" s="134"/>
      <c r="D4" s="134"/>
      <c r="E4" s="134"/>
      <c r="F4" s="134"/>
      <c r="G4" s="134"/>
    </row>
    <row r="5" spans="1:7" x14ac:dyDescent="0.4">
      <c r="A5" s="4"/>
    </row>
    <row r="6" spans="1:7" ht="18.75" customHeight="1" x14ac:dyDescent="0.4">
      <c r="A6" s="145" t="s">
        <v>121</v>
      </c>
      <c r="B6" s="145"/>
      <c r="C6" s="145"/>
      <c r="D6" s="145"/>
      <c r="E6" s="144" t="str">
        <f>IF(申請者情報!C5="","",申請者情報!C5)</f>
        <v/>
      </c>
      <c r="F6" s="144"/>
      <c r="G6" s="144"/>
    </row>
    <row r="7" spans="1:7" ht="18.75" customHeight="1" x14ac:dyDescent="0.4">
      <c r="A7" s="56"/>
      <c r="B7" s="27"/>
      <c r="C7" s="27"/>
      <c r="D7" s="57" t="s">
        <v>122</v>
      </c>
      <c r="E7" s="135" t="str">
        <f>IF(AND(申請者情報!C3="",申請者情報!C4=""),"",IF(申請者情報!C3="",申請者情報!C4,申請者情報!C3))</f>
        <v/>
      </c>
      <c r="F7" s="135"/>
      <c r="G7" s="135"/>
    </row>
    <row r="8" spans="1:7" ht="18.75" customHeight="1" x14ac:dyDescent="0.4">
      <c r="A8" s="28"/>
      <c r="B8" s="29"/>
      <c r="C8" s="29"/>
      <c r="D8" s="57"/>
      <c r="E8" s="135" t="str">
        <f>IF(申請者情報!C3="","",申請者情報!C4)</f>
        <v/>
      </c>
      <c r="F8" s="135"/>
      <c r="G8" s="135"/>
    </row>
    <row r="9" spans="1:7" x14ac:dyDescent="0.4">
      <c r="A9" s="4"/>
    </row>
    <row r="10" spans="1:7" x14ac:dyDescent="0.4">
      <c r="A10" s="133" t="s">
        <v>26</v>
      </c>
      <c r="B10" s="134"/>
      <c r="C10" s="134"/>
      <c r="D10" s="134"/>
      <c r="E10" s="134"/>
      <c r="F10" s="134"/>
      <c r="G10" s="134"/>
    </row>
    <row r="11" spans="1:7" x14ac:dyDescent="0.4">
      <c r="A11" s="4"/>
    </row>
    <row r="12" spans="1:7" x14ac:dyDescent="0.4">
      <c r="A12" s="133" t="s">
        <v>27</v>
      </c>
      <c r="B12" s="134"/>
      <c r="C12" s="134"/>
      <c r="D12" s="134"/>
      <c r="E12" s="134"/>
      <c r="F12" s="134"/>
      <c r="G12" s="134"/>
    </row>
    <row r="13" spans="1:7" ht="18.75" customHeight="1" x14ac:dyDescent="0.4">
      <c r="A13" s="136" t="s">
        <v>28</v>
      </c>
      <c r="B13" s="6" t="s">
        <v>29</v>
      </c>
      <c r="C13" s="136" t="s">
        <v>11</v>
      </c>
      <c r="D13" s="5" t="s">
        <v>30</v>
      </c>
      <c r="E13" s="6" t="s">
        <v>31</v>
      </c>
      <c r="F13" s="136" t="s">
        <v>21</v>
      </c>
      <c r="G13" s="136" t="s">
        <v>32</v>
      </c>
    </row>
    <row r="14" spans="1:7" ht="18.75" customHeight="1" x14ac:dyDescent="0.4">
      <c r="A14" s="136"/>
      <c r="B14" s="8" t="s">
        <v>10</v>
      </c>
      <c r="C14" s="136"/>
      <c r="D14" s="7" t="s">
        <v>33</v>
      </c>
      <c r="E14" s="8" t="s">
        <v>34</v>
      </c>
      <c r="F14" s="136"/>
      <c r="G14" s="136"/>
    </row>
    <row r="15" spans="1:7" ht="18.75" customHeight="1" x14ac:dyDescent="0.4">
      <c r="A15" s="136"/>
      <c r="B15" s="9"/>
      <c r="C15" s="136"/>
      <c r="D15" s="10" t="s">
        <v>35</v>
      </c>
      <c r="E15" s="11" t="s">
        <v>21</v>
      </c>
      <c r="F15" s="136"/>
      <c r="G15" s="136"/>
    </row>
    <row r="16" spans="1:7" ht="34.35" customHeight="1" x14ac:dyDescent="0.4">
      <c r="A16" s="12" t="str">
        <f>IF(C16="","",入力フォーム!L5)</f>
        <v/>
      </c>
      <c r="B16" s="13" t="str">
        <f>IF(C16="","",識別表1!$D$4)</f>
        <v/>
      </c>
      <c r="C16" s="13" t="str">
        <f>IF(入力フォーム!X5="","",入力フォーム!X5)</f>
        <v/>
      </c>
      <c r="D16" s="13" t="str">
        <f>IF(C16="","",入力フォーム!P5)</f>
        <v/>
      </c>
      <c r="E16" s="18" t="str">
        <f>IF(C16="","",入力フォーム!Q5)</f>
        <v/>
      </c>
      <c r="F16" s="18" t="str">
        <f>IF(C16="","",入力フォーム!S5)</f>
        <v/>
      </c>
      <c r="G16" s="13"/>
    </row>
    <row r="17" spans="1:7" ht="35.450000000000003" customHeight="1" x14ac:dyDescent="0.4">
      <c r="A17" s="12" t="str">
        <f>IF(C17="","",入力フォーム!L6)</f>
        <v/>
      </c>
      <c r="B17" s="13" t="str">
        <f>IF(C17="","",識別表2!$D$4)</f>
        <v/>
      </c>
      <c r="C17" s="13" t="str">
        <f>IF(入力フォーム!X6="","",入力フォーム!X6)</f>
        <v/>
      </c>
      <c r="D17" s="13" t="str">
        <f>IF(C17="","",入力フォーム!P6)</f>
        <v/>
      </c>
      <c r="E17" s="18" t="str">
        <f>IF(C17="","",入力フォーム!Q6)</f>
        <v/>
      </c>
      <c r="F17" s="18" t="str">
        <f>IF(C17="","",入力フォーム!S6)</f>
        <v/>
      </c>
      <c r="G17" s="13"/>
    </row>
    <row r="18" spans="1:7" ht="34.700000000000003" customHeight="1" x14ac:dyDescent="0.4">
      <c r="A18" s="12" t="str">
        <f>IF(C18="","",入力フォーム!L7)</f>
        <v/>
      </c>
      <c r="B18" s="13" t="str">
        <f>IF(C18="","",識別表3!$D$4)</f>
        <v/>
      </c>
      <c r="C18" s="13" t="str">
        <f>IF(入力フォーム!X7="","",入力フォーム!X7)</f>
        <v/>
      </c>
      <c r="D18" s="13" t="str">
        <f>IF(C18="","",入力フォーム!P7)</f>
        <v/>
      </c>
      <c r="E18" s="18" t="str">
        <f>IF(C18="","",入力フォーム!Q7)</f>
        <v/>
      </c>
      <c r="F18" s="18" t="str">
        <f>IF(C18="","",入力フォーム!S7)</f>
        <v/>
      </c>
      <c r="G18" s="13"/>
    </row>
    <row r="19" spans="1:7" ht="35.450000000000003" customHeight="1" x14ac:dyDescent="0.4">
      <c r="A19" s="12" t="str">
        <f>IF(C19="","",入力フォーム!L8)</f>
        <v/>
      </c>
      <c r="B19" s="13" t="str">
        <f>IF(C19="","",識別表4!$D$4)</f>
        <v/>
      </c>
      <c r="C19" s="13" t="str">
        <f>IF(入力フォーム!X8="","",入力フォーム!X8)</f>
        <v/>
      </c>
      <c r="D19" s="13" t="str">
        <f>IF(C19="","",入力フォーム!P8)</f>
        <v/>
      </c>
      <c r="E19" s="18" t="str">
        <f>IF(C19="","",入力フォーム!Q8)</f>
        <v/>
      </c>
      <c r="F19" s="18" t="str">
        <f>IF(C19="","",入力フォーム!S8)</f>
        <v/>
      </c>
      <c r="G19" s="13"/>
    </row>
    <row r="20" spans="1:7" ht="34.700000000000003" customHeight="1" x14ac:dyDescent="0.4">
      <c r="A20" s="12" t="str">
        <f>IF(C20="","",入力フォーム!L9)</f>
        <v/>
      </c>
      <c r="B20" s="13" t="str">
        <f>IF(C20="","",識別表5!$D$4)</f>
        <v/>
      </c>
      <c r="C20" s="13" t="str">
        <f>IF(入力フォーム!X9="","",入力フォーム!X9)</f>
        <v/>
      </c>
      <c r="D20" s="13" t="str">
        <f>IF(C20="","",入力フォーム!P9)</f>
        <v/>
      </c>
      <c r="E20" s="18" t="str">
        <f>IF(C20="","",入力フォーム!Q9)</f>
        <v/>
      </c>
      <c r="F20" s="18" t="str">
        <f>IF(C20="","",入力フォーム!S9)</f>
        <v/>
      </c>
      <c r="G20" s="13"/>
    </row>
    <row r="21" spans="1:7" ht="35.1" customHeight="1" x14ac:dyDescent="0.4">
      <c r="A21" s="136" t="s">
        <v>36</v>
      </c>
      <c r="B21" s="136"/>
      <c r="C21" s="13">
        <f>SUM(C16:C20)</f>
        <v>0</v>
      </c>
      <c r="D21" s="13"/>
      <c r="E21" s="13"/>
      <c r="F21" s="18">
        <f>SUM(F16:F20)</f>
        <v>0</v>
      </c>
      <c r="G21" s="13"/>
    </row>
    <row r="22" spans="1:7" x14ac:dyDescent="0.4">
      <c r="A22" s="4"/>
    </row>
    <row r="23" spans="1:7" ht="26.25" customHeight="1" x14ac:dyDescent="0.4">
      <c r="A23" s="137" t="s">
        <v>37</v>
      </c>
      <c r="B23" s="134"/>
      <c r="C23" s="134"/>
      <c r="D23" s="134"/>
      <c r="E23" s="134"/>
      <c r="F23" s="134"/>
      <c r="G23" s="134"/>
    </row>
    <row r="24" spans="1:7" x14ac:dyDescent="0.4">
      <c r="A24" s="4"/>
    </row>
    <row r="25" spans="1:7" x14ac:dyDescent="0.4">
      <c r="A25" s="133" t="s">
        <v>32</v>
      </c>
      <c r="B25" s="134"/>
      <c r="C25" s="134"/>
      <c r="D25" s="134"/>
      <c r="E25" s="134"/>
      <c r="F25" s="134"/>
      <c r="G25" s="134"/>
    </row>
    <row r="26" spans="1:7" x14ac:dyDescent="0.4">
      <c r="A26" s="133" t="s">
        <v>38</v>
      </c>
      <c r="B26" s="134"/>
      <c r="C26" s="134"/>
      <c r="D26" s="134"/>
      <c r="E26" s="134"/>
      <c r="F26" s="134"/>
      <c r="G26" s="134"/>
    </row>
    <row r="27" spans="1:7" ht="26.25" customHeight="1" x14ac:dyDescent="0.4">
      <c r="A27" s="138" t="s">
        <v>39</v>
      </c>
      <c r="B27" s="139"/>
      <c r="C27" s="139"/>
      <c r="D27" s="139"/>
      <c r="E27" s="139"/>
      <c r="F27" s="139"/>
      <c r="G27" s="139"/>
    </row>
    <row r="28" spans="1:7" ht="26.25" customHeight="1" x14ac:dyDescent="0.4">
      <c r="A28" s="133" t="s">
        <v>40</v>
      </c>
      <c r="B28" s="134"/>
      <c r="C28" s="134"/>
      <c r="D28" s="134"/>
      <c r="E28" s="134"/>
      <c r="F28" s="134"/>
      <c r="G28" s="134"/>
    </row>
    <row r="29" spans="1:7" ht="26.25" customHeight="1" x14ac:dyDescent="0.4">
      <c r="A29" s="133" t="s">
        <v>41</v>
      </c>
      <c r="B29" s="134"/>
      <c r="C29" s="134"/>
      <c r="D29" s="134"/>
      <c r="E29" s="134"/>
      <c r="F29" s="134"/>
      <c r="G29" s="134"/>
    </row>
    <row r="30" spans="1:7" ht="26.25" customHeight="1" x14ac:dyDescent="0.4">
      <c r="A30" s="31"/>
      <c r="B30" s="31"/>
      <c r="C30" s="31"/>
      <c r="D30" s="31"/>
      <c r="E30" s="31"/>
      <c r="F30" s="31"/>
      <c r="G30" s="31"/>
    </row>
  </sheetData>
  <sheetProtection password="E95D" sheet="1" selectLockedCells="1"/>
  <mergeCells count="21">
    <mergeCell ref="A1:G1"/>
    <mergeCell ref="A2:G2"/>
    <mergeCell ref="A3:G3"/>
    <mergeCell ref="A4:G4"/>
    <mergeCell ref="E6:G6"/>
    <mergeCell ref="A6:D6"/>
    <mergeCell ref="A29:G29"/>
    <mergeCell ref="E7:G7"/>
    <mergeCell ref="E8:G8"/>
    <mergeCell ref="A21:B21"/>
    <mergeCell ref="A23:G23"/>
    <mergeCell ref="A25:G25"/>
    <mergeCell ref="A26:G26"/>
    <mergeCell ref="A27:G27"/>
    <mergeCell ref="A28:G28"/>
    <mergeCell ref="A10:G10"/>
    <mergeCell ref="A12:G12"/>
    <mergeCell ref="A13:A15"/>
    <mergeCell ref="C13:C15"/>
    <mergeCell ref="F13:F15"/>
    <mergeCell ref="G13:G15"/>
  </mergeCells>
  <phoneticPr fontId="1"/>
  <pageMargins left="0.94488188976377963" right="0.74803149606299213" top="0.98425196850393704" bottom="0.98425196850393704"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workbookViewId="0">
      <selection activeCell="B5" sqref="B5:B9"/>
    </sheetView>
  </sheetViews>
  <sheetFormatPr defaultRowHeight="18.75" x14ac:dyDescent="0.4"/>
  <cols>
    <col min="1" max="2" width="9" bestFit="1" customWidth="1"/>
    <col min="3" max="3" width="7.125" bestFit="1" customWidth="1"/>
    <col min="4" max="4" width="13.375" customWidth="1"/>
    <col min="5" max="5" width="11.875" customWidth="1"/>
    <col min="6" max="6" width="13" bestFit="1" customWidth="1"/>
    <col min="7" max="7" width="15.375" bestFit="1" customWidth="1"/>
    <col min="8" max="8" width="11.625" style="19" customWidth="1"/>
    <col min="9" max="10" width="10.875" style="19" customWidth="1"/>
    <col min="11" max="11" width="10.875" style="55" customWidth="1"/>
    <col min="12" max="14" width="10.875" style="32" customWidth="1"/>
    <col min="15" max="15" width="10.875" customWidth="1"/>
    <col min="16" max="21" width="10.875" style="32" customWidth="1"/>
    <col min="22" max="37" width="10.875" style="33" customWidth="1"/>
    <col min="38" max="38" width="10.875" style="44" customWidth="1"/>
    <col min="39" max="43" width="10.875" style="33" customWidth="1"/>
    <col min="44" max="45" width="10.875" style="32" customWidth="1"/>
    <col min="46" max="46" width="20" customWidth="1"/>
    <col min="49" max="49" width="11.25" customWidth="1"/>
    <col min="51" max="51" width="12.375" style="25" bestFit="1" customWidth="1"/>
  </cols>
  <sheetData>
    <row r="1" spans="1:63" x14ac:dyDescent="0.4">
      <c r="A1" s="44" t="s">
        <v>69</v>
      </c>
      <c r="B1" s="45"/>
      <c r="C1" s="45"/>
      <c r="D1" s="45"/>
      <c r="E1" s="44"/>
      <c r="F1" s="44"/>
      <c r="G1" s="44"/>
      <c r="H1" s="44"/>
      <c r="I1" s="44"/>
      <c r="J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M1" s="44"/>
      <c r="AN1" s="44"/>
      <c r="AO1" s="44"/>
      <c r="AP1" s="44"/>
      <c r="AQ1" s="44"/>
      <c r="AT1" s="33"/>
      <c r="AU1" s="33"/>
      <c r="AV1" s="33"/>
      <c r="AW1" s="33"/>
      <c r="AX1" s="33"/>
      <c r="AY1" s="33"/>
    </row>
    <row r="2" spans="1:63" ht="18.75" customHeight="1" x14ac:dyDescent="0.4">
      <c r="A2" s="155" t="s">
        <v>112</v>
      </c>
      <c r="B2" s="155"/>
      <c r="C2" s="155"/>
      <c r="D2" s="155"/>
      <c r="E2" s="155"/>
      <c r="F2" s="155"/>
      <c r="G2" s="155"/>
      <c r="H2" s="155"/>
      <c r="I2" s="155"/>
      <c r="J2" s="155"/>
      <c r="K2" s="155"/>
      <c r="L2" s="155"/>
      <c r="M2" s="155"/>
      <c r="N2" s="155"/>
      <c r="O2" s="155"/>
      <c r="P2" s="155"/>
      <c r="Q2" s="155"/>
      <c r="R2" s="155"/>
      <c r="S2" s="155"/>
      <c r="T2" s="155"/>
      <c r="U2" s="156"/>
      <c r="V2" s="157" t="s">
        <v>113</v>
      </c>
      <c r="W2" s="158"/>
      <c r="X2" s="158"/>
      <c r="Y2" s="158"/>
      <c r="Z2" s="158"/>
      <c r="AA2" s="158"/>
      <c r="AB2" s="158"/>
      <c r="AC2" s="158"/>
      <c r="AD2" s="158"/>
      <c r="AE2" s="158"/>
      <c r="AF2" s="158"/>
      <c r="AG2" s="158"/>
      <c r="AH2" s="158"/>
      <c r="AI2" s="158"/>
      <c r="AJ2" s="158"/>
      <c r="AK2" s="158"/>
      <c r="AL2" s="158"/>
      <c r="AM2" s="158"/>
      <c r="AN2" s="158"/>
      <c r="AO2" s="158"/>
      <c r="AP2" s="158"/>
      <c r="AQ2" s="158"/>
      <c r="AT2" s="33"/>
      <c r="AU2" s="33"/>
      <c r="AV2" s="33"/>
      <c r="AW2" s="33"/>
      <c r="AX2" s="33"/>
      <c r="AY2" s="33"/>
    </row>
    <row r="3" spans="1:63" ht="18.75" customHeight="1" x14ac:dyDescent="0.4">
      <c r="A3" s="151" t="s">
        <v>44</v>
      </c>
      <c r="B3" s="147" t="s">
        <v>78</v>
      </c>
      <c r="C3" s="147" t="s">
        <v>67</v>
      </c>
      <c r="D3" s="147" t="s">
        <v>1</v>
      </c>
      <c r="E3" s="147" t="s">
        <v>68</v>
      </c>
      <c r="F3" s="147" t="s">
        <v>107</v>
      </c>
      <c r="G3" s="146" t="s">
        <v>108</v>
      </c>
      <c r="H3" s="147" t="s">
        <v>109</v>
      </c>
      <c r="I3" s="147" t="s">
        <v>79</v>
      </c>
      <c r="J3" s="147" t="s">
        <v>111</v>
      </c>
      <c r="K3" s="151" t="s">
        <v>120</v>
      </c>
      <c r="L3" s="147" t="s">
        <v>80</v>
      </c>
      <c r="M3" s="147" t="s">
        <v>81</v>
      </c>
      <c r="N3" s="147" t="s">
        <v>82</v>
      </c>
      <c r="O3" s="150" t="s">
        <v>110</v>
      </c>
      <c r="P3" s="147" t="s">
        <v>83</v>
      </c>
      <c r="Q3" s="147" t="s">
        <v>84</v>
      </c>
      <c r="R3" s="147" t="s">
        <v>85</v>
      </c>
      <c r="S3" s="147" t="s">
        <v>22</v>
      </c>
      <c r="T3" s="147" t="s">
        <v>86</v>
      </c>
      <c r="U3" s="147" t="s">
        <v>87</v>
      </c>
      <c r="V3" s="153" t="s">
        <v>88</v>
      </c>
      <c r="W3" s="154" t="s">
        <v>16</v>
      </c>
      <c r="X3" s="150" t="s">
        <v>13</v>
      </c>
      <c r="Y3" s="151" t="s">
        <v>89</v>
      </c>
      <c r="Z3" s="147" t="s">
        <v>90</v>
      </c>
      <c r="AA3" s="147"/>
      <c r="AB3" s="147"/>
      <c r="AC3" s="147"/>
      <c r="AD3" s="147"/>
      <c r="AE3" s="147"/>
      <c r="AF3" s="147"/>
      <c r="AG3" s="147"/>
      <c r="AH3" s="147"/>
      <c r="AI3" s="147"/>
      <c r="AJ3" s="147" t="s">
        <v>91</v>
      </c>
      <c r="AK3" s="147" t="s">
        <v>92</v>
      </c>
      <c r="AL3" s="147" t="s">
        <v>114</v>
      </c>
      <c r="AM3" s="148" t="s">
        <v>93</v>
      </c>
      <c r="AN3" s="148" t="s">
        <v>94</v>
      </c>
      <c r="AO3" s="148" t="s">
        <v>95</v>
      </c>
      <c r="AP3" s="146" t="s">
        <v>119</v>
      </c>
      <c r="AQ3" s="147" t="s">
        <v>96</v>
      </c>
      <c r="AR3" s="33"/>
      <c r="AS3" s="33"/>
      <c r="AT3" s="33"/>
      <c r="AU3" s="33"/>
      <c r="AV3" s="33"/>
      <c r="AW3" s="33"/>
      <c r="AX3" s="33"/>
      <c r="AY3" s="33"/>
    </row>
    <row r="4" spans="1:63" ht="18.75" customHeight="1" x14ac:dyDescent="0.4">
      <c r="A4" s="152"/>
      <c r="B4" s="147"/>
      <c r="C4" s="147"/>
      <c r="D4" s="147"/>
      <c r="E4" s="147"/>
      <c r="F4" s="147"/>
      <c r="G4" s="147"/>
      <c r="H4" s="147"/>
      <c r="I4" s="147"/>
      <c r="J4" s="147"/>
      <c r="K4" s="152"/>
      <c r="L4" s="147"/>
      <c r="M4" s="147"/>
      <c r="N4" s="147"/>
      <c r="O4" s="150"/>
      <c r="P4" s="147"/>
      <c r="Q4" s="147"/>
      <c r="R4" s="147"/>
      <c r="S4" s="147"/>
      <c r="T4" s="147"/>
      <c r="U4" s="147"/>
      <c r="V4" s="153"/>
      <c r="W4" s="154"/>
      <c r="X4" s="150"/>
      <c r="Y4" s="152"/>
      <c r="Z4" s="37" t="s">
        <v>97</v>
      </c>
      <c r="AA4" s="38" t="s">
        <v>98</v>
      </c>
      <c r="AB4" s="38" t="s">
        <v>99</v>
      </c>
      <c r="AC4" s="38" t="s">
        <v>100</v>
      </c>
      <c r="AD4" s="38" t="s">
        <v>101</v>
      </c>
      <c r="AE4" s="38" t="s">
        <v>102</v>
      </c>
      <c r="AF4" s="38" t="s">
        <v>103</v>
      </c>
      <c r="AG4" s="38" t="s">
        <v>104</v>
      </c>
      <c r="AH4" s="38" t="s">
        <v>105</v>
      </c>
      <c r="AI4" s="39" t="s">
        <v>106</v>
      </c>
      <c r="AJ4" s="147"/>
      <c r="AK4" s="147"/>
      <c r="AL4" s="147"/>
      <c r="AM4" s="149"/>
      <c r="AN4" s="149"/>
      <c r="AO4" s="149"/>
      <c r="AP4" s="147"/>
      <c r="AQ4" s="147"/>
      <c r="AR4" s="33"/>
      <c r="AS4" s="33"/>
      <c r="AT4" s="33"/>
      <c r="AU4" s="33"/>
      <c r="AV4" s="33"/>
      <c r="AW4" s="33"/>
      <c r="AX4" s="33"/>
      <c r="AY4" s="33"/>
    </row>
    <row r="5" spans="1:63" ht="18.75" customHeight="1" x14ac:dyDescent="0.4">
      <c r="A5" s="3" t="str">
        <f>IF(O5="","","検定")</f>
        <v/>
      </c>
      <c r="B5" s="3"/>
      <c r="C5" s="3" t="str">
        <f>IF(O5="","",1)</f>
        <v/>
      </c>
      <c r="D5" s="47" t="str">
        <f>IF(O5="","",IF(申請者情報!$C$2="","",申請者情報!$C$2))</f>
        <v/>
      </c>
      <c r="E5" s="3" t="str">
        <f>IF(O5="","",申請者情報!$C$3&amp;"　"&amp;申請者情報!$C$4)</f>
        <v/>
      </c>
      <c r="F5" s="48"/>
      <c r="G5" s="49"/>
      <c r="H5" s="50"/>
      <c r="I5" s="51"/>
      <c r="J5" s="35"/>
      <c r="K5" s="35"/>
      <c r="L5" s="3" t="str">
        <f>IF(O5="","","おもり")</f>
        <v/>
      </c>
      <c r="M5" s="3" t="str">
        <f>IF(O5="","",識別表1!L4)</f>
        <v/>
      </c>
      <c r="N5" s="40" t="str">
        <f>IF(O5="","",識別表1!R1)</f>
        <v/>
      </c>
      <c r="O5" s="14" t="str">
        <f>IF(識別表1!R4=0,"",識別表1!R4)</f>
        <v/>
      </c>
      <c r="P5" s="14" t="str">
        <f>IF(O5="","",識別表1!L3)</f>
        <v/>
      </c>
      <c r="Q5" s="3" t="str">
        <f>IF(O5="","",VLOOKUP(識別表1!R1,入力フォーム!AU23:AV25,2,FALSE))</f>
        <v/>
      </c>
      <c r="R5" s="52"/>
      <c r="S5" s="3" t="str">
        <f>IF(O5="","",Q5*O5)</f>
        <v/>
      </c>
      <c r="T5" s="41"/>
      <c r="U5" s="51"/>
      <c r="V5" s="46" t="str">
        <f>IF(O5="","","質量圧力計担当")</f>
        <v/>
      </c>
      <c r="W5" s="35" t="str">
        <f>IF(OR(O5="",識別表1!E10=""),"",識別表1!E10)</f>
        <v/>
      </c>
      <c r="X5" s="3" t="str">
        <f>IF(識別表1!R4=0,"",識別表1!R4)</f>
        <v/>
      </c>
      <c r="Y5" s="36">
        <f>SUM(Z5:AI5)</f>
        <v>0</v>
      </c>
      <c r="Z5" s="3">
        <f>識別表1!$N$12</f>
        <v>0</v>
      </c>
      <c r="AA5" s="3">
        <f>識別表1!$N$13</f>
        <v>0</v>
      </c>
      <c r="AB5" s="3">
        <f>識別表1!$N$14</f>
        <v>0</v>
      </c>
      <c r="AC5" s="3">
        <f>識別表1!$S$12</f>
        <v>0</v>
      </c>
      <c r="AD5" s="3">
        <f>識別表1!$S$13</f>
        <v>0</v>
      </c>
      <c r="AE5" s="3">
        <f>識別表1!$S$14</f>
        <v>0</v>
      </c>
      <c r="AF5" s="53"/>
      <c r="AG5" s="53"/>
      <c r="AH5" s="53"/>
      <c r="AI5" s="53"/>
      <c r="AJ5" s="3"/>
      <c r="AK5" s="3"/>
      <c r="AL5" s="3"/>
      <c r="AM5" s="53"/>
      <c r="AN5" s="53"/>
      <c r="AO5" s="53"/>
      <c r="AP5" s="53"/>
      <c r="AQ5" s="3"/>
      <c r="AT5" s="33"/>
      <c r="AU5" s="33"/>
      <c r="AV5" s="33"/>
      <c r="AW5" s="33"/>
      <c r="AX5" s="33"/>
      <c r="AY5" s="33"/>
    </row>
    <row r="6" spans="1:63" ht="18.75" customHeight="1" x14ac:dyDescent="0.4">
      <c r="A6" s="3" t="str">
        <f>IF(O6="","","検定")</f>
        <v/>
      </c>
      <c r="B6" s="3"/>
      <c r="C6" s="3" t="str">
        <f>IF(O6="","",2)</f>
        <v/>
      </c>
      <c r="D6" s="47" t="str">
        <f>IF(O6="","",IF(申請者情報!$C$2="","",申請者情報!$C$2))</f>
        <v/>
      </c>
      <c r="E6" s="3" t="str">
        <f>IF(O6="","",申請者情報!$C$3&amp;"　"&amp;申請者情報!$C$4)</f>
        <v/>
      </c>
      <c r="F6" s="48"/>
      <c r="G6" s="49"/>
      <c r="H6" s="50"/>
      <c r="I6" s="51"/>
      <c r="J6" s="35"/>
      <c r="K6" s="35"/>
      <c r="L6" s="3" t="str">
        <f>IF(O6="","","おもり")</f>
        <v/>
      </c>
      <c r="M6" s="3" t="str">
        <f>IF(O6="","",識別表2!L4)</f>
        <v/>
      </c>
      <c r="N6" s="40" t="str">
        <f>IF(O6="","",識別表2!R1)</f>
        <v/>
      </c>
      <c r="O6" s="14" t="str">
        <f>IF(識別表2!R4=0,"",識別表2!R4)</f>
        <v/>
      </c>
      <c r="P6" s="14" t="str">
        <f>IF(O6="","",識別表2!L3)</f>
        <v/>
      </c>
      <c r="Q6" s="3" t="str">
        <f>IF(O6="","",VLOOKUP(識別表2!R1,入力フォーム!AU23:AV25,2,FALSE))</f>
        <v/>
      </c>
      <c r="R6" s="52"/>
      <c r="S6" s="3" t="str">
        <f>IF(O6="","",Q6*O6)</f>
        <v/>
      </c>
      <c r="T6" s="41"/>
      <c r="U6" s="51"/>
      <c r="V6" s="46" t="str">
        <f>IF(O6="","","質量圧力計担当")</f>
        <v/>
      </c>
      <c r="W6" s="35" t="str">
        <f>IF(OR(O6="",識別表2!E10=""),"",識別表2!E10)</f>
        <v/>
      </c>
      <c r="X6" s="3" t="str">
        <f>IF(識別表2!R4=0,"",識別表2!R4)</f>
        <v/>
      </c>
      <c r="Y6" s="36">
        <f t="shared" ref="Y6:Y9" si="0">SUM(Z6:AI6)</f>
        <v>0</v>
      </c>
      <c r="Z6" s="3">
        <f>識別表2!$N$12</f>
        <v>0</v>
      </c>
      <c r="AA6" s="3">
        <f>識別表2!$N$13</f>
        <v>0</v>
      </c>
      <c r="AB6" s="3">
        <f>識別表2!$N$14</f>
        <v>0</v>
      </c>
      <c r="AC6" s="3">
        <f>識別表2!$S$12</f>
        <v>0</v>
      </c>
      <c r="AD6" s="3">
        <f>識別表2!$S$13</f>
        <v>0</v>
      </c>
      <c r="AE6" s="3">
        <f>識別表2!$S$14</f>
        <v>0</v>
      </c>
      <c r="AF6" s="53"/>
      <c r="AG6" s="53"/>
      <c r="AH6" s="53"/>
      <c r="AI6" s="53"/>
      <c r="AJ6" s="3"/>
      <c r="AK6" s="3"/>
      <c r="AL6" s="3"/>
      <c r="AM6" s="53"/>
      <c r="AN6" s="53"/>
      <c r="AO6" s="53"/>
      <c r="AP6" s="53"/>
      <c r="AQ6" s="3"/>
      <c r="AR6" s="33"/>
      <c r="AS6" s="33"/>
      <c r="AT6" s="33"/>
      <c r="AU6" s="33"/>
      <c r="AV6" s="33"/>
      <c r="AW6" s="33"/>
      <c r="AX6" s="33"/>
      <c r="AY6" s="33"/>
      <c r="AZ6" s="33"/>
      <c r="BA6" s="33"/>
      <c r="BB6" s="33"/>
      <c r="BC6" s="33"/>
      <c r="BD6" s="32"/>
      <c r="BE6" s="32"/>
      <c r="BF6" s="33"/>
      <c r="BG6" s="33"/>
      <c r="BH6" s="33"/>
      <c r="BI6" s="33"/>
      <c r="BJ6" s="33"/>
      <c r="BK6" s="33"/>
    </row>
    <row r="7" spans="1:63" ht="18.75" customHeight="1" x14ac:dyDescent="0.4">
      <c r="A7" s="3" t="str">
        <f>IF(O7="","","検定")</f>
        <v/>
      </c>
      <c r="B7" s="3"/>
      <c r="C7" s="3" t="str">
        <f>IF(O7="","",3)</f>
        <v/>
      </c>
      <c r="D7" s="47" t="str">
        <f>IF(O7="","",IF(申請者情報!$C$2="","",申請者情報!$C$2))</f>
        <v/>
      </c>
      <c r="E7" s="3" t="str">
        <f>IF(O7="","",申請者情報!$C$3&amp;"　"&amp;申請者情報!$C$4)</f>
        <v/>
      </c>
      <c r="F7" s="48"/>
      <c r="G7" s="49"/>
      <c r="H7" s="50"/>
      <c r="I7" s="51"/>
      <c r="J7" s="35"/>
      <c r="K7" s="35"/>
      <c r="L7" s="3" t="str">
        <f>IF(O7="","","おもり")</f>
        <v/>
      </c>
      <c r="M7" s="3" t="str">
        <f>IF(O7="","",識別表3!L4)</f>
        <v/>
      </c>
      <c r="N7" s="40" t="str">
        <f>IF(O7="","",識別表3!R1)</f>
        <v/>
      </c>
      <c r="O7" s="14" t="str">
        <f>IF(識別表3!R4=0,"",識別表3!R4)</f>
        <v/>
      </c>
      <c r="P7" s="14" t="str">
        <f>IF(O7="","",識別表3!L3)</f>
        <v/>
      </c>
      <c r="Q7" s="3" t="str">
        <f>IF(O7="","",VLOOKUP(識別表3!R1,入力フォーム!AU23:AV25,2,FALSE))</f>
        <v/>
      </c>
      <c r="R7" s="52"/>
      <c r="S7" s="3" t="str">
        <f>IF(O7="","",Q7*O7)</f>
        <v/>
      </c>
      <c r="T7" s="41"/>
      <c r="U7" s="51"/>
      <c r="V7" s="46" t="str">
        <f>IF(O7="","","質量圧力計担当")</f>
        <v/>
      </c>
      <c r="W7" s="35" t="str">
        <f>IF(OR(O7="",識別表3!E10=""),"",識別表3!E10)</f>
        <v/>
      </c>
      <c r="X7" s="3" t="str">
        <f>IF(識別表3!R4=0,"",識別表3!R4)</f>
        <v/>
      </c>
      <c r="Y7" s="36">
        <f t="shared" si="0"/>
        <v>0</v>
      </c>
      <c r="Z7" s="3">
        <f>識別表3!$N$12</f>
        <v>0</v>
      </c>
      <c r="AA7" s="3">
        <f>識別表3!$N$13</f>
        <v>0</v>
      </c>
      <c r="AB7" s="3">
        <f>識別表3!$N$14</f>
        <v>0</v>
      </c>
      <c r="AC7" s="3">
        <f>識別表3!$S$12</f>
        <v>0</v>
      </c>
      <c r="AD7" s="3">
        <f>識別表3!$S$13</f>
        <v>0</v>
      </c>
      <c r="AE7" s="3">
        <f>識別表3!$S$14</f>
        <v>0</v>
      </c>
      <c r="AF7" s="53"/>
      <c r="AG7" s="53"/>
      <c r="AH7" s="53"/>
      <c r="AI7" s="53"/>
      <c r="AJ7" s="3"/>
      <c r="AK7" s="3"/>
      <c r="AL7" s="3"/>
      <c r="AM7" s="53"/>
      <c r="AN7" s="53"/>
      <c r="AO7" s="53"/>
      <c r="AP7" s="53"/>
      <c r="AQ7" s="3"/>
      <c r="AR7" s="33"/>
      <c r="AS7" s="33"/>
      <c r="AT7" s="33"/>
      <c r="AU7" s="33"/>
      <c r="AV7" s="33"/>
      <c r="AW7" s="33"/>
      <c r="AX7" s="33"/>
      <c r="AY7" s="33"/>
      <c r="AZ7" s="33"/>
      <c r="BA7" s="33"/>
      <c r="BB7" s="33"/>
      <c r="BC7" s="33"/>
      <c r="BD7" s="32"/>
      <c r="BE7" s="32"/>
      <c r="BF7" s="33"/>
      <c r="BG7" s="33"/>
      <c r="BH7" s="33"/>
      <c r="BI7" s="33"/>
      <c r="BJ7" s="33"/>
      <c r="BK7" s="33"/>
    </row>
    <row r="8" spans="1:63" ht="18.75" customHeight="1" x14ac:dyDescent="0.4">
      <c r="A8" s="3" t="str">
        <f>IF(O8="","","検定")</f>
        <v/>
      </c>
      <c r="B8" s="3"/>
      <c r="C8" s="3" t="str">
        <f>IF(O8="","",4)</f>
        <v/>
      </c>
      <c r="D8" s="47" t="str">
        <f>IF(O8="","",IF(申請者情報!$C$2="","",申請者情報!$C$2))</f>
        <v/>
      </c>
      <c r="E8" s="3" t="str">
        <f>IF(O8="","",申請者情報!$C$3&amp;"　"&amp;申請者情報!$C$4)</f>
        <v/>
      </c>
      <c r="F8" s="48"/>
      <c r="G8" s="49"/>
      <c r="H8" s="50"/>
      <c r="I8" s="51"/>
      <c r="J8" s="35"/>
      <c r="K8" s="35"/>
      <c r="L8" s="3" t="str">
        <f>IF(O8="","","おもり")</f>
        <v/>
      </c>
      <c r="M8" s="3" t="str">
        <f>IF(O8="","",識別表4!L4)</f>
        <v/>
      </c>
      <c r="N8" s="40" t="str">
        <f>IF(O8="","",識別表4!R1)</f>
        <v/>
      </c>
      <c r="O8" s="22" t="str">
        <f>IF(識別表4!R4=0,"",識別表4!R4)</f>
        <v/>
      </c>
      <c r="P8" s="22" t="str">
        <f>IF(O8="","",識別表4!L3)</f>
        <v/>
      </c>
      <c r="Q8" s="3" t="str">
        <f>IF(O8="","",VLOOKUP(識別表4!R1,入力フォーム!AU23:AV25,2,FALSE))</f>
        <v/>
      </c>
      <c r="R8" s="52"/>
      <c r="S8" s="3" t="str">
        <f>IF(O8="","",Q8*O8)</f>
        <v/>
      </c>
      <c r="T8" s="41"/>
      <c r="U8" s="51"/>
      <c r="V8" s="46" t="str">
        <f>IF(O8="","","質量圧力計担当")</f>
        <v/>
      </c>
      <c r="W8" s="35" t="str">
        <f>IF(OR(O8="",識別表4!E10=""),"",識別表4!E10)</f>
        <v/>
      </c>
      <c r="X8" s="3" t="str">
        <f>IF(識別表4!R4=0,"",識別表4!R4)</f>
        <v/>
      </c>
      <c r="Y8" s="36">
        <f t="shared" si="0"/>
        <v>0</v>
      </c>
      <c r="Z8" s="3">
        <f>識別表4!$N$12</f>
        <v>0</v>
      </c>
      <c r="AA8" s="3">
        <f>識別表4!$N$13</f>
        <v>0</v>
      </c>
      <c r="AB8" s="3">
        <f>識別表4!$N$14</f>
        <v>0</v>
      </c>
      <c r="AC8" s="3">
        <f>識別表4!$S$12</f>
        <v>0</v>
      </c>
      <c r="AD8" s="3">
        <f>識別表4!$S$13</f>
        <v>0</v>
      </c>
      <c r="AE8" s="3">
        <f>識別表4!$S$14</f>
        <v>0</v>
      </c>
      <c r="AF8" s="53"/>
      <c r="AG8" s="53"/>
      <c r="AH8" s="53"/>
      <c r="AI8" s="53"/>
      <c r="AJ8" s="3"/>
      <c r="AK8" s="3"/>
      <c r="AL8" s="3"/>
      <c r="AM8" s="53"/>
      <c r="AN8" s="53"/>
      <c r="AO8" s="53"/>
      <c r="AP8" s="53"/>
      <c r="AQ8" s="3"/>
      <c r="AR8" s="33"/>
      <c r="AS8" s="33"/>
      <c r="AT8" s="33"/>
      <c r="AU8" s="33"/>
      <c r="AV8" s="33"/>
      <c r="AW8" s="33"/>
      <c r="AX8" s="33"/>
      <c r="AY8" s="33"/>
      <c r="AZ8" s="33"/>
      <c r="BA8" s="33"/>
      <c r="BB8" s="33"/>
      <c r="BC8" s="33"/>
      <c r="BD8" s="32"/>
      <c r="BE8" s="32"/>
      <c r="BF8" s="33"/>
      <c r="BG8" s="33"/>
      <c r="BH8" s="33"/>
      <c r="BI8" s="33"/>
      <c r="BJ8" s="33"/>
      <c r="BK8" s="33"/>
    </row>
    <row r="9" spans="1:63" ht="18.75" customHeight="1" x14ac:dyDescent="0.4">
      <c r="A9" s="3" t="str">
        <f>IF(O9="","","検定")</f>
        <v/>
      </c>
      <c r="B9" s="3"/>
      <c r="C9" s="3" t="str">
        <f>IF(O9="","",5)</f>
        <v/>
      </c>
      <c r="D9" s="47" t="str">
        <f>IF(O9="","",IF(申請者情報!$C$2="","",申請者情報!$C$2))</f>
        <v/>
      </c>
      <c r="E9" s="3" t="str">
        <f>IF(O9="","",申請者情報!$C$3&amp;"　"&amp;申請者情報!$C$4)</f>
        <v/>
      </c>
      <c r="F9" s="48"/>
      <c r="G9" s="49"/>
      <c r="H9" s="50"/>
      <c r="I9" s="51"/>
      <c r="J9" s="35"/>
      <c r="K9" s="35"/>
      <c r="L9" s="3" t="str">
        <f>IF(O9="","","おもり")</f>
        <v/>
      </c>
      <c r="M9" s="3" t="str">
        <f>IF(O9="","",識別表5!L4)</f>
        <v/>
      </c>
      <c r="N9" s="40" t="str">
        <f>IF(O9="","",識別表5!R1)</f>
        <v/>
      </c>
      <c r="O9" s="14" t="str">
        <f>IF(識別表5!R4=0,"",識別表5!R4)</f>
        <v/>
      </c>
      <c r="P9" s="14" t="str">
        <f>IF(O9="","",識別表5!L3)</f>
        <v/>
      </c>
      <c r="Q9" s="3" t="str">
        <f>IF(O9="","",VLOOKUP(識別表5!R1,入力フォーム!AU23:AV25,2,FALSE))</f>
        <v/>
      </c>
      <c r="R9" s="52"/>
      <c r="S9" s="3" t="str">
        <f>IF(O9="","",Q9*O9)</f>
        <v/>
      </c>
      <c r="T9" s="41"/>
      <c r="U9" s="51"/>
      <c r="V9" s="46" t="str">
        <f>IF(O9="","","質量圧力計担当")</f>
        <v/>
      </c>
      <c r="W9" s="35" t="str">
        <f>IF(OR(O9="",識別表5!E10=""),"",識別表5!E10)</f>
        <v/>
      </c>
      <c r="X9" s="3" t="str">
        <f>IF(識別表5!R4=0,"",識別表5!R4)</f>
        <v/>
      </c>
      <c r="Y9" s="36">
        <f t="shared" si="0"/>
        <v>0</v>
      </c>
      <c r="Z9" s="3">
        <f>識別表5!$N$12</f>
        <v>0</v>
      </c>
      <c r="AA9" s="3">
        <f>識別表5!$N$13</f>
        <v>0</v>
      </c>
      <c r="AB9" s="3">
        <f>識別表5!$N$14</f>
        <v>0</v>
      </c>
      <c r="AC9" s="3">
        <f>識別表5!$S$12</f>
        <v>0</v>
      </c>
      <c r="AD9" s="3">
        <f>識別表5!$S$13</f>
        <v>0</v>
      </c>
      <c r="AE9" s="3">
        <f>識別表5!$S$14</f>
        <v>0</v>
      </c>
      <c r="AF9" s="54"/>
      <c r="AG9" s="54"/>
      <c r="AH9" s="54"/>
      <c r="AI9" s="54"/>
      <c r="AJ9" s="43"/>
      <c r="AK9" s="43"/>
      <c r="AL9" s="43"/>
      <c r="AM9" s="54"/>
      <c r="AN9" s="54"/>
      <c r="AO9" s="54"/>
      <c r="AP9" s="54"/>
      <c r="AQ9" s="43"/>
      <c r="AR9" s="33"/>
      <c r="AS9" s="33"/>
      <c r="AT9" s="33"/>
      <c r="AU9" s="33"/>
      <c r="AV9" s="33"/>
      <c r="AW9" s="33"/>
      <c r="AX9" s="33"/>
      <c r="AY9" s="33"/>
      <c r="AZ9" s="33"/>
      <c r="BA9" s="33"/>
      <c r="BB9" s="33"/>
      <c r="BC9" s="33"/>
      <c r="BD9" s="20"/>
      <c r="BE9" s="20"/>
      <c r="BF9" s="33"/>
      <c r="BG9" s="33"/>
      <c r="BH9" s="33"/>
      <c r="BI9" s="33"/>
      <c r="BJ9" s="33"/>
      <c r="BK9" s="33"/>
    </row>
    <row r="10" spans="1:63" x14ac:dyDescent="0.4">
      <c r="Z10" s="43" t="s">
        <v>76</v>
      </c>
      <c r="AA10" s="42" t="s">
        <v>75</v>
      </c>
      <c r="AB10" s="42" t="s">
        <v>71</v>
      </c>
      <c r="AC10" s="42" t="s">
        <v>54</v>
      </c>
      <c r="AD10" s="42" t="s">
        <v>73</v>
      </c>
      <c r="AE10" s="42" t="s">
        <v>74</v>
      </c>
      <c r="AR10" s="33"/>
      <c r="AS10" s="33"/>
      <c r="AT10" s="33"/>
      <c r="AU10" s="33"/>
      <c r="AV10" s="33"/>
      <c r="AW10" s="33"/>
      <c r="AX10" s="33"/>
      <c r="AY10" s="33"/>
      <c r="AZ10" s="33"/>
      <c r="BA10" s="33"/>
      <c r="BB10" s="33"/>
      <c r="BC10" s="33"/>
      <c r="BD10" s="32"/>
      <c r="BE10" s="32"/>
      <c r="BF10" s="33"/>
      <c r="BG10" s="33"/>
      <c r="BH10" s="33"/>
      <c r="BI10" s="33"/>
      <c r="BJ10" s="33"/>
      <c r="BK10" s="33"/>
    </row>
    <row r="11" spans="1:63" ht="24" customHeight="1" x14ac:dyDescent="0.4">
      <c r="P11" s="20"/>
      <c r="Q11" s="20"/>
      <c r="R11" s="20"/>
      <c r="S11" s="20"/>
      <c r="T11" s="20"/>
      <c r="AR11" s="20"/>
      <c r="AS11" s="20"/>
      <c r="AT11" s="20"/>
      <c r="AU11" s="20"/>
      <c r="AV11" s="20"/>
      <c r="AW11" s="20"/>
      <c r="AX11" s="20"/>
      <c r="AY11" s="20"/>
      <c r="AZ11" s="20"/>
      <c r="BA11" s="20"/>
      <c r="BB11" s="20"/>
      <c r="BC11" s="20"/>
      <c r="BD11" s="32"/>
      <c r="BE11" s="32"/>
      <c r="BF11" s="33"/>
      <c r="BG11" s="33"/>
      <c r="BH11" s="33"/>
      <c r="BI11" s="33"/>
      <c r="BJ11" s="33"/>
      <c r="BK11" s="33"/>
    </row>
    <row r="12" spans="1:63" x14ac:dyDescent="0.4">
      <c r="AT12" s="33"/>
      <c r="AU12" s="33"/>
      <c r="AV12" s="33"/>
      <c r="AW12" s="33"/>
      <c r="AX12" s="33"/>
      <c r="AY12" s="33"/>
    </row>
    <row r="13" spans="1:63" x14ac:dyDescent="0.4">
      <c r="AT13" s="33"/>
      <c r="AU13" s="33"/>
      <c r="AV13" s="33"/>
      <c r="AW13" s="33"/>
      <c r="AX13" s="33"/>
      <c r="AY13" s="33"/>
    </row>
    <row r="14" spans="1:63" x14ac:dyDescent="0.4">
      <c r="AT14" s="33"/>
      <c r="AU14" s="33"/>
      <c r="AV14" s="33"/>
      <c r="AW14" s="33"/>
      <c r="AX14" s="33"/>
      <c r="AY14" s="33"/>
    </row>
    <row r="15" spans="1:63" x14ac:dyDescent="0.4">
      <c r="AT15" s="33"/>
      <c r="AU15" s="33"/>
      <c r="AV15" s="33"/>
      <c r="AW15" s="33"/>
      <c r="AX15" s="33"/>
      <c r="AY15" s="33"/>
    </row>
    <row r="16" spans="1:63" x14ac:dyDescent="0.4">
      <c r="AT16" s="33"/>
      <c r="AU16" s="33"/>
      <c r="AV16" s="33"/>
      <c r="AW16" s="33"/>
      <c r="AX16" s="33"/>
      <c r="AY16" s="33"/>
    </row>
    <row r="17" spans="45:52" x14ac:dyDescent="0.4">
      <c r="AT17" s="33"/>
      <c r="AU17" s="33"/>
      <c r="AV17" s="33"/>
      <c r="AW17" s="33"/>
      <c r="AX17" s="33"/>
      <c r="AY17" s="33"/>
    </row>
    <row r="18" spans="45:52" x14ac:dyDescent="0.4">
      <c r="AT18" s="33"/>
      <c r="AU18" s="33"/>
      <c r="AV18" s="33"/>
      <c r="AW18" s="33"/>
      <c r="AX18" s="33"/>
      <c r="AY18" s="33"/>
    </row>
    <row r="19" spans="45:52" x14ac:dyDescent="0.4">
      <c r="AS19" s="34"/>
      <c r="AT19" s="32"/>
      <c r="AU19" s="33"/>
      <c r="AV19" s="33"/>
      <c r="AW19" s="33"/>
      <c r="AX19" s="33"/>
      <c r="AY19" s="33"/>
      <c r="AZ19" s="33"/>
    </row>
    <row r="20" spans="45:52" x14ac:dyDescent="0.4">
      <c r="AS20" s="34"/>
      <c r="AT20" s="32"/>
      <c r="AU20" s="33"/>
      <c r="AV20" s="33"/>
      <c r="AW20" s="33"/>
      <c r="AX20" s="33"/>
      <c r="AY20" s="33"/>
      <c r="AZ20" s="33"/>
    </row>
    <row r="21" spans="45:52" x14ac:dyDescent="0.4">
      <c r="AS21" s="34"/>
      <c r="AT21" s="32"/>
      <c r="AU21" t="s">
        <v>43</v>
      </c>
      <c r="AX21" t="s">
        <v>50</v>
      </c>
      <c r="AY21"/>
      <c r="AZ21" s="25"/>
    </row>
    <row r="22" spans="45:52" x14ac:dyDescent="0.4">
      <c r="AS22" s="34"/>
      <c r="AT22" s="32"/>
      <c r="AU22" s="3" t="s">
        <v>44</v>
      </c>
      <c r="AV22" s="3" t="s">
        <v>77</v>
      </c>
      <c r="AX22" s="3" t="s">
        <v>51</v>
      </c>
      <c r="AY22"/>
      <c r="AZ22" s="25" t="s">
        <v>66</v>
      </c>
    </row>
    <row r="23" spans="45:52" x14ac:dyDescent="0.4">
      <c r="AS23" s="34"/>
      <c r="AT23" s="32"/>
      <c r="AU23" s="3" t="s">
        <v>116</v>
      </c>
      <c r="AV23" s="3">
        <v>20</v>
      </c>
      <c r="AX23" s="3" t="s">
        <v>52</v>
      </c>
      <c r="AY23"/>
      <c r="AZ23" s="3" t="str">
        <f>IF(申請者情報!C3="","氏　　　　名","名　　　　称")</f>
        <v>氏　　　　名</v>
      </c>
    </row>
    <row r="24" spans="45:52" x14ac:dyDescent="0.4">
      <c r="AS24" s="34"/>
      <c r="AT24" s="32"/>
      <c r="AU24" s="3" t="s">
        <v>117</v>
      </c>
      <c r="AV24" s="3">
        <v>100</v>
      </c>
      <c r="AX24" s="3" t="s">
        <v>53</v>
      </c>
      <c r="AY24"/>
      <c r="AZ24" s="3" t="str">
        <f>IF(申請者情報!C3="","","代表者の氏名")</f>
        <v/>
      </c>
    </row>
    <row r="25" spans="45:52" x14ac:dyDescent="0.4">
      <c r="AS25" s="34"/>
      <c r="AT25" s="32"/>
      <c r="AU25" s="3" t="s">
        <v>118</v>
      </c>
      <c r="AV25" s="3">
        <v>300</v>
      </c>
      <c r="AX25" s="3" t="s">
        <v>54</v>
      </c>
      <c r="AY25"/>
      <c r="AZ25" s="25"/>
    </row>
    <row r="26" spans="45:52" x14ac:dyDescent="0.4">
      <c r="AS26" s="34"/>
      <c r="AT26" s="32"/>
      <c r="AU26" s="23"/>
      <c r="AV26" s="24"/>
      <c r="AX26" s="3" t="s">
        <v>55</v>
      </c>
      <c r="AY26"/>
      <c r="AZ26" s="25"/>
    </row>
    <row r="27" spans="45:52" x14ac:dyDescent="0.4">
      <c r="AS27" s="34"/>
      <c r="AT27" s="32"/>
      <c r="AU27" s="23"/>
      <c r="AV27" s="24"/>
      <c r="AY27"/>
      <c r="AZ27" s="25"/>
    </row>
    <row r="28" spans="45:52" x14ac:dyDescent="0.4">
      <c r="AS28" s="34"/>
      <c r="AT28" s="32"/>
      <c r="AX28" t="s">
        <v>59</v>
      </c>
      <c r="AY28"/>
      <c r="AZ28" s="25"/>
    </row>
    <row r="29" spans="45:52" x14ac:dyDescent="0.4">
      <c r="AS29" s="34"/>
      <c r="AT29" s="32"/>
      <c r="AU29" s="20"/>
      <c r="AX29" s="3" t="s">
        <v>57</v>
      </c>
      <c r="AY29"/>
      <c r="AZ29" s="25"/>
    </row>
    <row r="30" spans="45:52" x14ac:dyDescent="0.4">
      <c r="AS30" s="34"/>
      <c r="AT30" s="32"/>
      <c r="AU30" s="19"/>
      <c r="AX30" s="3" t="s">
        <v>58</v>
      </c>
      <c r="AY30"/>
      <c r="AZ30" s="25"/>
    </row>
    <row r="31" spans="45:52" x14ac:dyDescent="0.4">
      <c r="AS31" s="34"/>
      <c r="AT31" s="32"/>
      <c r="AU31" s="19"/>
      <c r="AY31"/>
      <c r="AZ31" s="25"/>
    </row>
    <row r="32" spans="45:52" x14ac:dyDescent="0.4">
      <c r="AS32" s="34"/>
      <c r="AT32" s="32"/>
      <c r="AU32" s="19"/>
      <c r="AY32"/>
      <c r="AZ32" s="25"/>
    </row>
    <row r="33" spans="46:46" x14ac:dyDescent="0.4">
      <c r="AT33" s="19"/>
    </row>
    <row r="34" spans="46:46" x14ac:dyDescent="0.4">
      <c r="AT34" s="19"/>
    </row>
  </sheetData>
  <sheetProtection password="E95D" sheet="1" selectLockedCells="1"/>
  <mergeCells count="36">
    <mergeCell ref="K3:K4"/>
    <mergeCell ref="A2:U2"/>
    <mergeCell ref="V2:AQ2"/>
    <mergeCell ref="AL3:AL4"/>
    <mergeCell ref="A3:A4"/>
    <mergeCell ref="B3:B4"/>
    <mergeCell ref="C3:C4"/>
    <mergeCell ref="D3:D4"/>
    <mergeCell ref="E3:E4"/>
    <mergeCell ref="F3:F4"/>
    <mergeCell ref="G3:G4"/>
    <mergeCell ref="H3:H4"/>
    <mergeCell ref="O3:O4"/>
    <mergeCell ref="I3:I4"/>
    <mergeCell ref="J3:J4"/>
    <mergeCell ref="L3:L4"/>
    <mergeCell ref="M3:M4"/>
    <mergeCell ref="N3:N4"/>
    <mergeCell ref="P3:P4"/>
    <mergeCell ref="Q3:Q4"/>
    <mergeCell ref="R3:R4"/>
    <mergeCell ref="S3:S4"/>
    <mergeCell ref="T3:T4"/>
    <mergeCell ref="U3:U4"/>
    <mergeCell ref="V3:V4"/>
    <mergeCell ref="W3:W4"/>
    <mergeCell ref="X3:X4"/>
    <mergeCell ref="Y3:Y4"/>
    <mergeCell ref="Z3:AI3"/>
    <mergeCell ref="AJ3:AJ4"/>
    <mergeCell ref="AO3:AO4"/>
    <mergeCell ref="AP3:AP4"/>
    <mergeCell ref="AQ3:AQ4"/>
    <mergeCell ref="AK3:AK4"/>
    <mergeCell ref="AM3:AM4"/>
    <mergeCell ref="AN3:AN4"/>
  </mergeCells>
  <phoneticPr fontId="1"/>
  <dataValidations count="1">
    <dataValidation allowBlank="1" showInputMessage="1" sqref="Z5:AE9"/>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申請者情報</vt:lpstr>
      <vt:lpstr>識別表1</vt:lpstr>
      <vt:lpstr>識別表2</vt:lpstr>
      <vt:lpstr>識別表3</vt:lpstr>
      <vt:lpstr>識別表4</vt:lpstr>
      <vt:lpstr>識別表5</vt:lpstr>
      <vt:lpstr>申請書</vt:lpstr>
      <vt:lpstr>入力フォーム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2024-03-07T04:09:21Z</cp:lastPrinted>
  <dcterms:created xsi:type="dcterms:W3CDTF">2020-11-18T02:15:22Z</dcterms:created>
  <dcterms:modified xsi:type="dcterms:W3CDTF">2024-03-11T06:53:23Z</dcterms:modified>
</cp:coreProperties>
</file>