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ローカルフォルダ\fukushi\R5\02-業務\03-電子化\01-申請書\計量情報システム用\最終版\"/>
    </mc:Choice>
  </mc:AlternateContent>
  <bookViews>
    <workbookView xWindow="26790" yWindow="0" windowWidth="13440" windowHeight="3360"/>
  </bookViews>
  <sheets>
    <sheet name="申請者情報" sheetId="14" r:id="rId1"/>
    <sheet name="識別表1" sheetId="2" r:id="rId2"/>
    <sheet name="識別表2" sheetId="10" r:id="rId3"/>
    <sheet name="識別表3" sheetId="11" r:id="rId4"/>
    <sheet name="識別表4" sheetId="12" r:id="rId5"/>
    <sheet name="識別表5" sheetId="13" r:id="rId6"/>
    <sheet name="申請書" sheetId="5" r:id="rId7"/>
    <sheet name="入力フォーム" sheetId="1" state="hidden" r:id="rId8"/>
  </sheets>
  <definedNames>
    <definedName name="_xlnm.Print_Area" localSheetId="1">識別表1!$A$1:$T$21</definedName>
    <definedName name="_xlnm.Print_Area" localSheetId="2">識別表2!$A$1:$T$21</definedName>
    <definedName name="_xlnm.Print_Area" localSheetId="3">識別表3!$A$1:$T$21</definedName>
    <definedName name="_xlnm.Print_Area" localSheetId="4">識別表4!$A$1:$T$21</definedName>
    <definedName name="_xlnm.Print_Area" localSheetId="5">識別表5!$A$1:$T$21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3" l="1"/>
  <c r="D3" i="12"/>
  <c r="D3" i="11"/>
  <c r="D3" i="10"/>
  <c r="D3" i="2"/>
  <c r="H18" i="13" l="1"/>
  <c r="C18" i="13"/>
  <c r="E17" i="13"/>
  <c r="H18" i="12"/>
  <c r="C18" i="12"/>
  <c r="E17" i="12"/>
  <c r="H18" i="11"/>
  <c r="C18" i="11"/>
  <c r="E17" i="11"/>
  <c r="H18" i="10"/>
  <c r="C18" i="10"/>
  <c r="E17" i="10"/>
  <c r="B20" i="5" l="1"/>
  <c r="B19" i="5"/>
  <c r="B18" i="5"/>
  <c r="B17" i="5"/>
  <c r="B16" i="5"/>
  <c r="E7" i="5" l="1"/>
  <c r="E6" i="5"/>
  <c r="AE9" i="1"/>
  <c r="AD9" i="1"/>
  <c r="AC9" i="1"/>
  <c r="AB9" i="1"/>
  <c r="AA9" i="1"/>
  <c r="Z9" i="1"/>
  <c r="AE8" i="1"/>
  <c r="AD8" i="1"/>
  <c r="AC8" i="1"/>
  <c r="AB8" i="1"/>
  <c r="AA8" i="1"/>
  <c r="Z8" i="1"/>
  <c r="AE7" i="1"/>
  <c r="AD7" i="1"/>
  <c r="AC7" i="1"/>
  <c r="AB7" i="1"/>
  <c r="AA7" i="1"/>
  <c r="Z7" i="1"/>
  <c r="AE6" i="1"/>
  <c r="AD6" i="1"/>
  <c r="AC6" i="1"/>
  <c r="AB6" i="1"/>
  <c r="AA6" i="1"/>
  <c r="Z6" i="1"/>
  <c r="AE5" i="1"/>
  <c r="AD5" i="1"/>
  <c r="AC5" i="1"/>
  <c r="AB5" i="1"/>
  <c r="AA5" i="1"/>
  <c r="Z5" i="1"/>
  <c r="E9" i="1"/>
  <c r="D9" i="1"/>
  <c r="E8" i="1"/>
  <c r="D8" i="1"/>
  <c r="E7" i="1"/>
  <c r="D7" i="1"/>
  <c r="E6" i="1"/>
  <c r="D6" i="1"/>
  <c r="E5" i="1"/>
  <c r="D5" i="1"/>
  <c r="Y5" i="1" l="1"/>
  <c r="Y6" i="1"/>
  <c r="Y7" i="1"/>
  <c r="Y8" i="1"/>
  <c r="Y9" i="1"/>
  <c r="A3" i="5"/>
  <c r="E8" i="5" l="1"/>
  <c r="AX22" i="1"/>
  <c r="AX23" i="1"/>
  <c r="O9" i="1" l="1"/>
  <c r="O8" i="1"/>
  <c r="O7" i="1"/>
  <c r="N9" i="1" l="1"/>
  <c r="V9" i="1"/>
  <c r="A9" i="1"/>
  <c r="V8" i="1"/>
  <c r="A8" i="1"/>
  <c r="N8" i="1"/>
  <c r="N7" i="1"/>
  <c r="V7" i="1"/>
  <c r="A7" i="1"/>
  <c r="X8" i="1"/>
  <c r="L8" i="1"/>
  <c r="M8" i="1"/>
  <c r="X7" i="1"/>
  <c r="M7" i="1"/>
  <c r="L7" i="1"/>
  <c r="X9" i="1"/>
  <c r="M9" i="1"/>
  <c r="L9" i="1"/>
  <c r="C7" i="1"/>
  <c r="C9" i="1"/>
  <c r="C8" i="1"/>
  <c r="C19" i="5"/>
  <c r="C20" i="5"/>
  <c r="C18" i="5"/>
  <c r="A20" i="5" l="1"/>
  <c r="G20" i="5" s="1"/>
  <c r="A18" i="5"/>
  <c r="G18" i="5" s="1"/>
  <c r="A19" i="5"/>
  <c r="G19" i="5" s="1"/>
  <c r="W9" i="1"/>
  <c r="W7" i="1"/>
  <c r="O6" i="1"/>
  <c r="A6" i="1" l="1"/>
  <c r="V6" i="1"/>
  <c r="N6" i="1"/>
  <c r="X6" i="1"/>
  <c r="L6" i="1"/>
  <c r="M6" i="1"/>
  <c r="P6" i="1"/>
  <c r="C6" i="1"/>
  <c r="C17" i="5"/>
  <c r="Q6" i="1"/>
  <c r="S6" i="1" s="1"/>
  <c r="W6" i="1"/>
  <c r="P7" i="1"/>
  <c r="D18" i="5" s="1"/>
  <c r="P8" i="1"/>
  <c r="D19" i="5" s="1"/>
  <c r="Q8" i="1"/>
  <c r="W8" i="1"/>
  <c r="Q7" i="1"/>
  <c r="P9" i="1"/>
  <c r="D20" i="5" s="1"/>
  <c r="Q9" i="1"/>
  <c r="E20" i="5" s="1"/>
  <c r="O5" i="1"/>
  <c r="I2" i="13"/>
  <c r="I2" i="12"/>
  <c r="I2" i="11"/>
  <c r="I2" i="10"/>
  <c r="I2" i="2"/>
  <c r="E17" i="2"/>
  <c r="N5" i="1" l="1"/>
  <c r="L5" i="1"/>
  <c r="A5" i="1"/>
  <c r="V5" i="1"/>
  <c r="X5" i="1"/>
  <c r="M5" i="1"/>
  <c r="C5" i="1"/>
  <c r="A17" i="5"/>
  <c r="G17" i="5" s="1"/>
  <c r="S7" i="1"/>
  <c r="F18" i="5" s="1"/>
  <c r="E18" i="5"/>
  <c r="C16" i="5"/>
  <c r="P5" i="1"/>
  <c r="S8" i="1"/>
  <c r="F19" i="5" s="1"/>
  <c r="E19" i="5"/>
  <c r="D17" i="5"/>
  <c r="F17" i="5"/>
  <c r="E17" i="5"/>
  <c r="Q5" i="1"/>
  <c r="W5" i="1"/>
  <c r="H18" i="2"/>
  <c r="A16" i="5" l="1"/>
  <c r="G16" i="5" s="1"/>
  <c r="C18" i="2"/>
  <c r="E16" i="5"/>
  <c r="D16" i="5"/>
  <c r="S9" i="1" l="1"/>
  <c r="F20" i="5" s="1"/>
  <c r="S5" i="1" l="1"/>
  <c r="C21" i="5"/>
  <c r="F16" i="5" l="1"/>
  <c r="F21" i="5" s="1"/>
</calcChain>
</file>

<file path=xl/sharedStrings.xml><?xml version="1.0" encoding="utf-8"?>
<sst xmlns="http://schemas.openxmlformats.org/spreadsheetml/2006/main" count="291" uniqueCount="134">
  <si>
    <t>申請者名</t>
    <rPh sb="0" eb="2">
      <t>シンセイ</t>
    </rPh>
    <rPh sb="2" eb="3">
      <t>シャ</t>
    </rPh>
    <rPh sb="3" eb="4">
      <t>メイ</t>
    </rPh>
    <phoneticPr fontId="1"/>
  </si>
  <si>
    <t>申請日</t>
    <rPh sb="0" eb="2">
      <t>シンセイ</t>
    </rPh>
    <rPh sb="2" eb="3">
      <t>ビ</t>
    </rPh>
    <phoneticPr fontId="1"/>
  </si>
  <si>
    <t>申請担当者</t>
    <rPh sb="0" eb="2">
      <t>シンセイ</t>
    </rPh>
    <rPh sb="2" eb="5">
      <t>タントウシャ</t>
    </rPh>
    <phoneticPr fontId="1"/>
  </si>
  <si>
    <t>氏名</t>
    <rPh sb="0" eb="2">
      <t>シメイ</t>
    </rPh>
    <phoneticPr fontId="1"/>
  </si>
  <si>
    <t>収受番号</t>
    <rPh sb="0" eb="2">
      <t>シュウジュ</t>
    </rPh>
    <rPh sb="2" eb="4">
      <t>バンゴウ</t>
    </rPh>
    <phoneticPr fontId="1"/>
  </si>
  <si>
    <t>号</t>
    <rPh sb="0" eb="1">
      <t>ゴウ</t>
    </rPh>
    <phoneticPr fontId="1"/>
  </si>
  <si>
    <t>／</t>
    <phoneticPr fontId="1"/>
  </si>
  <si>
    <t>受付日</t>
    <rPh sb="0" eb="3">
      <t>ウケツケビ</t>
    </rPh>
    <phoneticPr fontId="1"/>
  </si>
  <si>
    <t>受付者</t>
    <rPh sb="0" eb="2">
      <t>ウケツケ</t>
    </rPh>
    <rPh sb="2" eb="3">
      <t>シャ</t>
    </rPh>
    <phoneticPr fontId="1"/>
  </si>
  <si>
    <t>種別</t>
    <rPh sb="0" eb="2">
      <t>シュベツ</t>
    </rPh>
    <phoneticPr fontId="1"/>
  </si>
  <si>
    <t>能力</t>
  </si>
  <si>
    <t>数量</t>
  </si>
  <si>
    <t>検定実施記録</t>
    <rPh sb="0" eb="2">
      <t>ケンテイ</t>
    </rPh>
    <rPh sb="2" eb="4">
      <t>ジッシ</t>
    </rPh>
    <rPh sb="4" eb="6">
      <t>キロク</t>
    </rPh>
    <phoneticPr fontId="1"/>
  </si>
  <si>
    <t>検定数</t>
    <rPh sb="0" eb="2">
      <t>ケンテイ</t>
    </rPh>
    <rPh sb="2" eb="3">
      <t>スウ</t>
    </rPh>
    <phoneticPr fontId="1"/>
  </si>
  <si>
    <t>合　格</t>
    <rPh sb="0" eb="1">
      <t>ゴウ</t>
    </rPh>
    <rPh sb="2" eb="3">
      <t>カク</t>
    </rPh>
    <phoneticPr fontId="1"/>
  </si>
  <si>
    <t>検定日</t>
    <rPh sb="0" eb="2">
      <t>ケンテイ</t>
    </rPh>
    <rPh sb="2" eb="3">
      <t>ビ</t>
    </rPh>
    <phoneticPr fontId="1"/>
  </si>
  <si>
    <t>検定実施者</t>
    <rPh sb="0" eb="2">
      <t>ケンテイ</t>
    </rPh>
    <rPh sb="2" eb="4">
      <t>ジッシ</t>
    </rPh>
    <rPh sb="4" eb="5">
      <t>シャ</t>
    </rPh>
    <phoneticPr fontId="1"/>
  </si>
  <si>
    <t>申請者引取確認</t>
    <rPh sb="0" eb="3">
      <t>シンセイシャ</t>
    </rPh>
    <rPh sb="3" eb="5">
      <t>ヒキト</t>
    </rPh>
    <rPh sb="5" eb="7">
      <t>カクニン</t>
    </rPh>
    <phoneticPr fontId="1"/>
  </si>
  <si>
    <t>検定合格証明</t>
    <rPh sb="0" eb="2">
      <t>ケンテイ</t>
    </rPh>
    <rPh sb="2" eb="4">
      <t>ゴウカク</t>
    </rPh>
    <rPh sb="4" eb="6">
      <t>ショウメイ</t>
    </rPh>
    <phoneticPr fontId="1"/>
  </si>
  <si>
    <t>通</t>
    <rPh sb="0" eb="1">
      <t>ツウ</t>
    </rPh>
    <phoneticPr fontId="1"/>
  </si>
  <si>
    <t>手数料</t>
  </si>
  <si>
    <t>手数料</t>
    <rPh sb="0" eb="3">
      <t>テスウリョウ</t>
    </rPh>
    <phoneticPr fontId="1"/>
  </si>
  <si>
    <r>
      <t>様式第１</t>
    </r>
    <r>
      <rPr>
        <sz val="10.5"/>
        <color rgb="FF00000A"/>
        <rFont val="ＭＳ 明朝"/>
        <family val="1"/>
        <charset val="128"/>
      </rPr>
      <t>（第</t>
    </r>
    <r>
      <rPr>
        <sz val="10.5"/>
        <color rgb="FF00000A"/>
        <rFont val="Century"/>
        <family val="1"/>
      </rPr>
      <t>3</t>
    </r>
    <r>
      <rPr>
        <sz val="10.5"/>
        <color rgb="FF00000A"/>
        <rFont val="ＭＳ 明朝"/>
        <family val="1"/>
        <charset val="128"/>
      </rPr>
      <t>条関係）</t>
    </r>
  </si>
  <si>
    <t>検定申請書</t>
  </si>
  <si>
    <t>東京都計量検定所長　殿</t>
  </si>
  <si>
    <t>下記の特定計量器につき、検定を受けたいので、申請します。</t>
  </si>
  <si>
    <t>１　検定を受けようとする特定計量器</t>
  </si>
  <si>
    <t>種類</t>
  </si>
  <si>
    <t>型式又は</t>
  </si>
  <si>
    <t>新品、</t>
  </si>
  <si>
    <t>１個当</t>
  </si>
  <si>
    <t>備考</t>
  </si>
  <si>
    <t>修理品</t>
  </si>
  <si>
    <t>たりの</t>
  </si>
  <si>
    <t>の別</t>
  </si>
  <si>
    <t>合計</t>
  </si>
  <si>
    <r>
      <t>2</t>
    </r>
    <r>
      <rPr>
        <sz val="10.5"/>
        <color rgb="FF00000A"/>
        <rFont val="ＭＳ 明朝"/>
        <family val="1"/>
        <charset val="128"/>
      </rPr>
      <t>　検定所以外の場所において検定を受けようとするときはその場所、理由及び検定を行うことを希望する期日</t>
    </r>
  </si>
  <si>
    <r>
      <t>　</t>
    </r>
    <r>
      <rPr>
        <sz val="10.5"/>
        <color rgb="FF00000A"/>
        <rFont val="Century"/>
        <family val="1"/>
      </rPr>
      <t>1</t>
    </r>
    <r>
      <rPr>
        <sz val="10.5"/>
        <color rgb="FF00000A"/>
        <rFont val="ＭＳ 明朝"/>
        <family val="1"/>
        <charset val="128"/>
      </rPr>
      <t>　用紙の大きさは、日本産業規格</t>
    </r>
    <r>
      <rPr>
        <sz val="10.5"/>
        <color rgb="FF00000A"/>
        <rFont val="Century"/>
        <family val="1"/>
      </rPr>
      <t>A 4</t>
    </r>
    <r>
      <rPr>
        <sz val="10.5"/>
        <color rgb="FF00000A"/>
        <rFont val="ＭＳ 明朝"/>
        <family val="1"/>
        <charset val="128"/>
      </rPr>
      <t>とすること。</t>
    </r>
  </si>
  <si>
    <r>
      <t>　</t>
    </r>
    <r>
      <rPr>
        <sz val="10.5"/>
        <color rgb="FF00000A"/>
        <rFont val="Century"/>
        <family val="1"/>
      </rPr>
      <t>2</t>
    </r>
    <r>
      <rPr>
        <sz val="10.5"/>
        <color rgb="FF00000A"/>
        <rFont val="ＭＳ 明朝"/>
        <family val="1"/>
        <charset val="128"/>
      </rPr>
      <t>　製造事業者の記号を使用している場合にあっては、氏名の欄の製造事業者名に添えて　　</t>
    </r>
    <r>
      <rPr>
        <sz val="10.5"/>
        <color rgb="FF00000A"/>
        <rFont val="Century"/>
        <family val="1"/>
      </rPr>
      <t xml:space="preserve">   </t>
    </r>
    <r>
      <rPr>
        <sz val="10.5"/>
        <color rgb="FF00000A"/>
        <rFont val="ＭＳ 明朝"/>
        <family val="1"/>
        <charset val="128"/>
      </rPr>
      <t>　　　　　
　　当該記号を記入すること。</t>
    </r>
    <phoneticPr fontId="1"/>
  </si>
  <si>
    <r>
      <t>　</t>
    </r>
    <r>
      <rPr>
        <sz val="10.5"/>
        <color rgb="FF00000A"/>
        <rFont val="Century"/>
        <family val="1"/>
      </rPr>
      <t>3</t>
    </r>
    <r>
      <rPr>
        <sz val="10.5"/>
        <color rgb="FF00000A"/>
        <rFont val="ＭＳ 明朝"/>
        <family val="1"/>
        <charset val="128"/>
      </rPr>
      <t>　型式の承認を受けた型式に属する特定計量器については型式承認番号を型式又は能力
　　の欄に記載すること。</t>
    </r>
    <phoneticPr fontId="1"/>
  </si>
  <si>
    <r>
      <t>　</t>
    </r>
    <r>
      <rPr>
        <sz val="10.5"/>
        <color rgb="FF00000A"/>
        <rFont val="Century"/>
        <family val="1"/>
      </rPr>
      <t>4</t>
    </r>
    <r>
      <rPr>
        <sz val="10.5"/>
        <color rgb="FF00000A"/>
        <rFont val="ＭＳ 明朝"/>
        <family val="1"/>
        <charset val="128"/>
      </rPr>
      <t>　変成器付電気計器検査を同時に申請するものにあっては、その旨を備考欄に記載する
　　こと。</t>
    </r>
    <phoneticPr fontId="1"/>
  </si>
  <si>
    <t>申請者住所</t>
    <rPh sb="0" eb="3">
      <t>シンセイシャ</t>
    </rPh>
    <rPh sb="3" eb="5">
      <t>ジュウショ</t>
    </rPh>
    <phoneticPr fontId="1"/>
  </si>
  <si>
    <t>料金表</t>
    <rPh sb="0" eb="2">
      <t>リョウキン</t>
    </rPh>
    <rPh sb="2" eb="3">
      <t>ヒョウ</t>
    </rPh>
    <phoneticPr fontId="1"/>
  </si>
  <si>
    <t>区分</t>
    <rPh sb="0" eb="2">
      <t>クブン</t>
    </rPh>
    <phoneticPr fontId="1"/>
  </si>
  <si>
    <t>備　考</t>
    <rPh sb="0" eb="1">
      <t>ビ</t>
    </rPh>
    <rPh sb="2" eb="3">
      <t>コウ</t>
    </rPh>
    <phoneticPr fontId="1"/>
  </si>
  <si>
    <t>　　　　　　　　　　　　　血圧計検定識別表</t>
    <rPh sb="13" eb="16">
      <t>ケツアツケイ</t>
    </rPh>
    <rPh sb="16" eb="18">
      <t>ケンテイ</t>
    </rPh>
    <rPh sb="18" eb="20">
      <t>シキベツ</t>
    </rPh>
    <rPh sb="20" eb="21">
      <t>ヒョウ</t>
    </rPh>
    <phoneticPr fontId="1"/>
  </si>
  <si>
    <t>機構</t>
    <rPh sb="0" eb="2">
      <t>キコウ</t>
    </rPh>
    <phoneticPr fontId="1"/>
  </si>
  <si>
    <t>能　　力</t>
    <rPh sb="0" eb="1">
      <t>ノウ</t>
    </rPh>
    <rPh sb="3" eb="4">
      <t>チカラ</t>
    </rPh>
    <phoneticPr fontId="1"/>
  </si>
  <si>
    <t>個　　数</t>
    <rPh sb="0" eb="1">
      <t>コ</t>
    </rPh>
    <rPh sb="3" eb="4">
      <t>スウ</t>
    </rPh>
    <phoneticPr fontId="1"/>
  </si>
  <si>
    <t>300mmHg</t>
    <phoneticPr fontId="1"/>
  </si>
  <si>
    <t>不合格理由</t>
    <rPh sb="0" eb="3">
      <t>フゴウカク</t>
    </rPh>
    <rPh sb="3" eb="5">
      <t>リユウ</t>
    </rPh>
    <phoneticPr fontId="1"/>
  </si>
  <si>
    <t>器差</t>
    <rPh sb="0" eb="2">
      <t>キサ</t>
    </rPh>
    <phoneticPr fontId="1"/>
  </si>
  <si>
    <t>零変化</t>
    <rPh sb="0" eb="1">
      <t>ゼロ</t>
    </rPh>
    <rPh sb="1" eb="3">
      <t>ヘンカ</t>
    </rPh>
    <phoneticPr fontId="1"/>
  </si>
  <si>
    <t>管漏洩</t>
    <rPh sb="0" eb="1">
      <t>カン</t>
    </rPh>
    <rPh sb="1" eb="3">
      <t>ロウエイ</t>
    </rPh>
    <phoneticPr fontId="1"/>
  </si>
  <si>
    <t>内部構造</t>
    <rPh sb="0" eb="2">
      <t>ナイブ</t>
    </rPh>
    <rPh sb="2" eb="4">
      <t>コウゾウ</t>
    </rPh>
    <phoneticPr fontId="1"/>
  </si>
  <si>
    <t>耐久</t>
    <rPh sb="0" eb="2">
      <t>タイキュウ</t>
    </rPh>
    <phoneticPr fontId="1"/>
  </si>
  <si>
    <t>電気式</t>
    <rPh sb="0" eb="2">
      <t>デンキ</t>
    </rPh>
    <rPh sb="2" eb="3">
      <t>シキ</t>
    </rPh>
    <phoneticPr fontId="1"/>
  </si>
  <si>
    <t>機械式</t>
    <rPh sb="0" eb="3">
      <t>キカイシキ</t>
    </rPh>
    <phoneticPr fontId="1"/>
  </si>
  <si>
    <t>申請者は、申請者情報および識別表1～5タブの黄色セルのみ記入</t>
    <rPh sb="5" eb="8">
      <t>シンセイシャ</t>
    </rPh>
    <rPh sb="8" eb="10">
      <t>ジョウホウ</t>
    </rPh>
    <phoneticPr fontId="1"/>
  </si>
  <si>
    <t>申請者名称（組織名）</t>
    <rPh sb="0" eb="3">
      <t>シンセイシャ</t>
    </rPh>
    <rPh sb="3" eb="5">
      <t>メイショウ</t>
    </rPh>
    <rPh sb="6" eb="9">
      <t>ソシキメイ</t>
    </rPh>
    <phoneticPr fontId="1"/>
  </si>
  <si>
    <t>申請者氏名（代表者名）</t>
    <rPh sb="0" eb="3">
      <t>シンセイシャ</t>
    </rPh>
    <rPh sb="3" eb="5">
      <t>シメイ</t>
    </rPh>
    <rPh sb="6" eb="9">
      <t>ダイヒョウシャ</t>
    </rPh>
    <rPh sb="9" eb="10">
      <t>メイ</t>
    </rPh>
    <phoneticPr fontId="1"/>
  </si>
  <si>
    <t>電話番号</t>
    <rPh sb="0" eb="2">
      <t>デンワ</t>
    </rPh>
    <rPh sb="2" eb="4">
      <t>バンゴウ</t>
    </rPh>
    <phoneticPr fontId="1"/>
  </si>
  <si>
    <t>合格証明願　発行枚数</t>
    <rPh sb="0" eb="2">
      <t>ゴウカク</t>
    </rPh>
    <rPh sb="2" eb="5">
      <t>ショウメイネガ</t>
    </rPh>
    <rPh sb="6" eb="8">
      <t>ハッコウ</t>
    </rPh>
    <rPh sb="8" eb="10">
      <t>マイスウ</t>
    </rPh>
    <phoneticPr fontId="1"/>
  </si>
  <si>
    <t>別紙</t>
    <rPh sb="0" eb="2">
      <t>ベッシ</t>
    </rPh>
    <phoneticPr fontId="1"/>
  </si>
  <si>
    <t>申請書名称</t>
    <phoneticPr fontId="1"/>
  </si>
  <si>
    <t>枝番</t>
    <rPh sb="0" eb="2">
      <t>エダバン</t>
    </rPh>
    <phoneticPr fontId="1"/>
  </si>
  <si>
    <t>申請者</t>
    <rPh sb="0" eb="3">
      <t>シンセイシャ</t>
    </rPh>
    <phoneticPr fontId="1"/>
  </si>
  <si>
    <t>器差</t>
    <phoneticPr fontId="1"/>
  </si>
  <si>
    <t>零変化</t>
    <phoneticPr fontId="1"/>
  </si>
  <si>
    <t>管漏洩</t>
    <phoneticPr fontId="1"/>
  </si>
  <si>
    <t>耐久</t>
    <phoneticPr fontId="1"/>
  </si>
  <si>
    <t>その他</t>
    <phoneticPr fontId="1"/>
  </si>
  <si>
    <t>アネロイド型血圧計</t>
    <phoneticPr fontId="1"/>
  </si>
  <si>
    <t>耐久</t>
    <phoneticPr fontId="1"/>
  </si>
  <si>
    <t>管漏洩</t>
    <phoneticPr fontId="1"/>
  </si>
  <si>
    <t>その他</t>
    <phoneticPr fontId="1"/>
  </si>
  <si>
    <t>料金</t>
    <rPh sb="0" eb="2">
      <t>リョウキン</t>
    </rPh>
    <phoneticPr fontId="1"/>
  </si>
  <si>
    <t xml:space="preserve">                      申請者　住　　　　所　  　　　    　　　　</t>
    <phoneticPr fontId="1"/>
  </si>
  <si>
    <t>氏　　　　名</t>
  </si>
  <si>
    <t>申請情報</t>
    <rPh sb="0" eb="2">
      <t>シンセイ</t>
    </rPh>
    <rPh sb="2" eb="4">
      <t>ジョウホウ</t>
    </rPh>
    <phoneticPr fontId="1"/>
  </si>
  <si>
    <t>実績情報</t>
    <rPh sb="0" eb="2">
      <t>ジッセキ</t>
    </rPh>
    <rPh sb="2" eb="4">
      <t>ジョウホウ</t>
    </rPh>
    <phoneticPr fontId="1"/>
  </si>
  <si>
    <t>申請番号</t>
    <rPh sb="0" eb="2">
      <t>シンセイ</t>
    </rPh>
    <rPh sb="2" eb="4">
      <t>バンゴウ</t>
    </rPh>
    <phoneticPr fontId="1"/>
  </si>
  <si>
    <t>依頼人</t>
    <rPh sb="0" eb="3">
      <t>イライニン</t>
    </rPh>
    <phoneticPr fontId="1"/>
  </si>
  <si>
    <t>依頼人
住所</t>
    <rPh sb="0" eb="3">
      <t>イライニン</t>
    </rPh>
    <rPh sb="4" eb="6">
      <t>ジュウショ</t>
    </rPh>
    <phoneticPr fontId="1"/>
  </si>
  <si>
    <t>代理人</t>
    <rPh sb="0" eb="3">
      <t>ダイリニン</t>
    </rPh>
    <phoneticPr fontId="1"/>
  </si>
  <si>
    <t>申請数</t>
    <rPh sb="0" eb="2">
      <t>シンセイ</t>
    </rPh>
    <rPh sb="2" eb="3">
      <t>スウ</t>
    </rPh>
    <phoneticPr fontId="1"/>
  </si>
  <si>
    <t>再申請</t>
    <rPh sb="0" eb="3">
      <t>サイシンセイ</t>
    </rPh>
    <phoneticPr fontId="1"/>
  </si>
  <si>
    <t>電子/窓口</t>
    <rPh sb="0" eb="2">
      <t>デンシ</t>
    </rPh>
    <rPh sb="3" eb="5">
      <t>マドグチ</t>
    </rPh>
    <phoneticPr fontId="1"/>
  </si>
  <si>
    <t>大分類</t>
    <rPh sb="0" eb="1">
      <t>ダイ</t>
    </rPh>
    <rPh sb="1" eb="3">
      <t>ブンルイ</t>
    </rPh>
    <phoneticPr fontId="1"/>
  </si>
  <si>
    <t>中分類</t>
    <rPh sb="0" eb="3">
      <t>チュウブンルイ</t>
    </rPh>
    <phoneticPr fontId="1"/>
  </si>
  <si>
    <t>小分類</t>
    <rPh sb="0" eb="3">
      <t>ショウブンルイ</t>
    </rPh>
    <phoneticPr fontId="1"/>
  </si>
  <si>
    <t>新品／修理</t>
    <rPh sb="0" eb="2">
      <t>シンピン</t>
    </rPh>
    <rPh sb="3" eb="5">
      <t>シュウリ</t>
    </rPh>
    <phoneticPr fontId="1"/>
  </si>
  <si>
    <t>手数料単価</t>
    <rPh sb="0" eb="3">
      <t>テスウリョウ</t>
    </rPh>
    <rPh sb="3" eb="5">
      <t>タンカ</t>
    </rPh>
    <phoneticPr fontId="1"/>
  </si>
  <si>
    <t>加算手数料</t>
    <rPh sb="0" eb="2">
      <t>カサン</t>
    </rPh>
    <rPh sb="2" eb="5">
      <t>テスウリョウ</t>
    </rPh>
    <phoneticPr fontId="1"/>
  </si>
  <si>
    <t>免除</t>
    <rPh sb="0" eb="2">
      <t>メンジョ</t>
    </rPh>
    <phoneticPr fontId="1"/>
  </si>
  <si>
    <t>検定予定日</t>
    <rPh sb="0" eb="2">
      <t>ケンテイ</t>
    </rPh>
    <rPh sb="2" eb="5">
      <t>ヨテイビ</t>
    </rPh>
    <phoneticPr fontId="1"/>
  </si>
  <si>
    <t>担当</t>
    <rPh sb="0" eb="2">
      <t>タントウ</t>
    </rPh>
    <phoneticPr fontId="1"/>
  </si>
  <si>
    <t>不合格数</t>
    <rPh sb="0" eb="3">
      <t>フゴウカク</t>
    </rPh>
    <rPh sb="3" eb="4">
      <t>スウ</t>
    </rPh>
    <phoneticPr fontId="1"/>
  </si>
  <si>
    <t>不合格理由</t>
    <phoneticPr fontId="1"/>
  </si>
  <si>
    <t>検定者1</t>
    <rPh sb="0" eb="2">
      <t>ケンテイ</t>
    </rPh>
    <rPh sb="2" eb="3">
      <t>シャ</t>
    </rPh>
    <phoneticPr fontId="1"/>
  </si>
  <si>
    <t>検定者2</t>
    <rPh sb="0" eb="2">
      <t>ケンテイ</t>
    </rPh>
    <rPh sb="2" eb="3">
      <t>シャ</t>
    </rPh>
    <phoneticPr fontId="1"/>
  </si>
  <si>
    <t>検定者3</t>
    <rPh sb="0" eb="2">
      <t>ケンテイ</t>
    </rPh>
    <rPh sb="2" eb="3">
      <t>シャ</t>
    </rPh>
    <phoneticPr fontId="1"/>
  </si>
  <si>
    <t>成績書
番号</t>
    <rPh sb="0" eb="2">
      <t>セイセキ</t>
    </rPh>
    <rPh sb="2" eb="3">
      <t>ショ</t>
    </rPh>
    <rPh sb="4" eb="6">
      <t>バンゴウ</t>
    </rPh>
    <phoneticPr fontId="1"/>
  </si>
  <si>
    <t>発行日</t>
    <rPh sb="0" eb="2">
      <t>ハッコウ</t>
    </rPh>
    <rPh sb="2" eb="3">
      <t>ビ</t>
    </rPh>
    <phoneticPr fontId="1"/>
  </si>
  <si>
    <t>発行
部数</t>
    <rPh sb="0" eb="2">
      <t>ハッコウ</t>
    </rPh>
    <rPh sb="3" eb="5">
      <t>ブスウ</t>
    </rPh>
    <phoneticPr fontId="1"/>
  </si>
  <si>
    <t>備考</t>
    <rPh sb="0" eb="2">
      <t>ビコウ</t>
    </rPh>
    <phoneticPr fontId="1"/>
  </si>
  <si>
    <t>理由1</t>
    <rPh sb="0" eb="2">
      <t>リユウ</t>
    </rPh>
    <phoneticPr fontId="1"/>
  </si>
  <si>
    <t>理由2</t>
    <rPh sb="0" eb="2">
      <t>リユウ</t>
    </rPh>
    <phoneticPr fontId="1"/>
  </si>
  <si>
    <t>理由3</t>
    <rPh sb="0" eb="2">
      <t>リユウ</t>
    </rPh>
    <phoneticPr fontId="1"/>
  </si>
  <si>
    <t>理由4</t>
    <rPh sb="0" eb="2">
      <t>リユウ</t>
    </rPh>
    <phoneticPr fontId="1"/>
  </si>
  <si>
    <t>理由5</t>
    <rPh sb="0" eb="2">
      <t>リユウ</t>
    </rPh>
    <phoneticPr fontId="1"/>
  </si>
  <si>
    <t>理由6</t>
    <rPh sb="0" eb="2">
      <t>リユウ</t>
    </rPh>
    <phoneticPr fontId="1"/>
  </si>
  <si>
    <t>理由7</t>
    <rPh sb="0" eb="2">
      <t>リユウ</t>
    </rPh>
    <phoneticPr fontId="1"/>
  </si>
  <si>
    <t>理由8</t>
    <rPh sb="0" eb="2">
      <t>リユウ</t>
    </rPh>
    <phoneticPr fontId="1"/>
  </si>
  <si>
    <t>理由9</t>
    <rPh sb="0" eb="2">
      <t>リユウ</t>
    </rPh>
    <phoneticPr fontId="1"/>
  </si>
  <si>
    <t>理由10</t>
    <rPh sb="0" eb="2">
      <t>リユウ</t>
    </rPh>
    <phoneticPr fontId="1"/>
  </si>
  <si>
    <t>血圧計検定申請入力フォーム</t>
    <rPh sb="0" eb="3">
      <t>ケツアツケイ</t>
    </rPh>
    <rPh sb="5" eb="7">
      <t>シンセイ</t>
    </rPh>
    <phoneticPr fontId="1"/>
  </si>
  <si>
    <t>　</t>
  </si>
  <si>
    <t>構造</t>
    <phoneticPr fontId="1"/>
  </si>
  <si>
    <t>構造</t>
    <rPh sb="0" eb="2">
      <t>コウゾウ</t>
    </rPh>
    <phoneticPr fontId="1"/>
  </si>
  <si>
    <t>納付日</t>
    <rPh sb="0" eb="2">
      <t>ノウフ</t>
    </rPh>
    <rPh sb="2" eb="3">
      <t>ビ</t>
    </rPh>
    <phoneticPr fontId="1"/>
  </si>
  <si>
    <t>再検定</t>
    <rPh sb="0" eb="3">
      <t>サイケンテイ</t>
    </rPh>
    <phoneticPr fontId="1"/>
  </si>
  <si>
    <t>型式承認番号</t>
    <rPh sb="0" eb="2">
      <t>カタシキ</t>
    </rPh>
    <rPh sb="2" eb="4">
      <t>ショウニン</t>
    </rPh>
    <rPh sb="4" eb="6">
      <t>バンゴウ</t>
    </rPh>
    <phoneticPr fontId="1"/>
  </si>
  <si>
    <t>製造者名
記号の使用</t>
    <rPh sb="0" eb="2">
      <t>セイゾウ</t>
    </rPh>
    <rPh sb="2" eb="3">
      <t>シャ</t>
    </rPh>
    <rPh sb="3" eb="4">
      <t>メイ</t>
    </rPh>
    <rPh sb="5" eb="7">
      <t>キゴウ</t>
    </rPh>
    <rPh sb="8" eb="10">
      <t>シヨウ</t>
    </rPh>
    <phoneticPr fontId="1"/>
  </si>
  <si>
    <t>登録商標</t>
  </si>
  <si>
    <t>型式承認図面</t>
    <rPh sb="0" eb="2">
      <t>カタシキ</t>
    </rPh>
    <rPh sb="2" eb="4">
      <t>ショウニン</t>
    </rPh>
    <rPh sb="4" eb="6">
      <t>ズメン</t>
    </rPh>
    <phoneticPr fontId="1"/>
  </si>
  <si>
    <t>申請者チェック</t>
    <rPh sb="0" eb="3">
      <t>シンセイシャ</t>
    </rPh>
    <phoneticPr fontId="1"/>
  </si>
  <si>
    <t>基準適合確認</t>
    <rPh sb="0" eb="2">
      <t>キジュン</t>
    </rPh>
    <rPh sb="2" eb="4">
      <t>テキゴウ</t>
    </rPh>
    <rPh sb="4" eb="6">
      <t>カクニン</t>
    </rPh>
    <phoneticPr fontId="1"/>
  </si>
  <si>
    <t>検定所確認欄</t>
    <rPh sb="0" eb="2">
      <t>ケンテイ</t>
    </rPh>
    <rPh sb="2" eb="3">
      <t>ショ</t>
    </rPh>
    <rPh sb="3" eb="5">
      <t>カクニン</t>
    </rPh>
    <rPh sb="5" eb="6">
      <t>ラン</t>
    </rPh>
    <phoneticPr fontId="1"/>
  </si>
  <si>
    <t>修理品の場合</t>
    <rPh sb="0" eb="2">
      <t>シュウリ</t>
    </rPh>
    <rPh sb="2" eb="3">
      <t>ヒン</t>
    </rPh>
    <rPh sb="4" eb="6">
      <t>バアイ</t>
    </rPh>
    <phoneticPr fontId="1"/>
  </si>
  <si>
    <r>
      <t xml:space="preserve">不合格
</t>
    </r>
    <r>
      <rPr>
        <sz val="8"/>
        <color theme="1"/>
        <rFont val="游ゴシック"/>
        <family val="3"/>
        <charset val="128"/>
        <scheme val="minor"/>
      </rPr>
      <t>(型承器物における構造不適合の場合を含む）</t>
    </r>
    <rPh sb="0" eb="3">
      <t>フゴウカク</t>
    </rPh>
    <phoneticPr fontId="1"/>
  </si>
  <si>
    <t>製造番号</t>
    <rPh sb="0" eb="2">
      <t>セイゾウ</t>
    </rPh>
    <rPh sb="2" eb="4">
      <t>バンゴウ</t>
    </rPh>
    <phoneticPr fontId="1"/>
  </si>
  <si>
    <t>事業者種別</t>
    <rPh sb="0" eb="3">
      <t>ジギョウシャ</t>
    </rPh>
    <rPh sb="3" eb="5">
      <t>シュベツ</t>
    </rPh>
    <phoneticPr fontId="1"/>
  </si>
  <si>
    <t>ver.20240228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</si>
</sst>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DBNum3][$-411]ggge&quot;年&quot;m&quot;月&quot;d&quot;日&quot;;@"/>
    <numFmt numFmtId="178" formatCode="yyyy/m/d;@"/>
    <numFmt numFmtId="179" formatCode="0_);[Red]\(0\)"/>
    <numFmt numFmtId="180" formatCode="yyyy&quot;年&quot;m&quot;月&quot;d&quot;日&quot;;@"/>
  </numFmts>
  <fonts count="2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0.5"/>
      <color rgb="FF00000A"/>
      <name val="ＭＳ ゴシック"/>
      <family val="3"/>
      <charset val="128"/>
    </font>
    <font>
      <sz val="10.5"/>
      <color rgb="FF00000A"/>
      <name val="ＭＳ 明朝"/>
      <family val="1"/>
      <charset val="128"/>
    </font>
    <font>
      <sz val="10.5"/>
      <color rgb="FF00000A"/>
      <name val="Century"/>
      <family val="1"/>
    </font>
    <font>
      <sz val="10.5"/>
      <color rgb="FF00000A"/>
      <name val="ＭＳ Ｐ明朝"/>
      <family val="1"/>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0.5"/>
      <color theme="1"/>
      <name val="ＭＳ 明朝"/>
      <family val="1"/>
      <charset val="128"/>
    </font>
    <font>
      <sz val="9"/>
      <color theme="1"/>
      <name val="游ゴシック"/>
      <family val="2"/>
      <charset val="128"/>
      <scheme val="minor"/>
    </font>
    <font>
      <sz val="9"/>
      <color theme="1"/>
      <name val="游ゴシック"/>
      <family val="3"/>
      <charset val="128"/>
      <scheme val="minor"/>
    </font>
    <font>
      <sz val="9"/>
      <color rgb="FF000000"/>
      <name val="Meiryo UI"/>
      <family val="3"/>
      <charset val="128"/>
    </font>
    <font>
      <sz val="11"/>
      <color rgb="FF0000FF"/>
      <name val="游ゴシック"/>
      <family val="3"/>
      <charset val="128"/>
      <scheme val="minor"/>
    </font>
    <font>
      <sz val="8"/>
      <color theme="1"/>
      <name val="游ゴシック"/>
      <family val="3"/>
      <charset val="128"/>
      <scheme val="minor"/>
    </font>
    <font>
      <sz val="11"/>
      <name val="游ゴシック"/>
      <family val="3"/>
      <charset val="128"/>
      <scheme val="minor"/>
    </font>
  </fonts>
  <fills count="8">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95">
    <xf numFmtId="0" fontId="0" fillId="0" borderId="0" xfId="0">
      <alignment vertical="center"/>
    </xf>
    <xf numFmtId="0" fontId="3" fillId="0" borderId="0" xfId="0" applyFont="1" applyAlignment="1">
      <alignment vertical="center"/>
    </xf>
    <xf numFmtId="0" fontId="2" fillId="0" borderId="0" xfId="0" applyFont="1">
      <alignment vertical="center"/>
    </xf>
    <xf numFmtId="0" fontId="0" fillId="0" borderId="1" xfId="0" applyBorder="1">
      <alignment vertical="center"/>
    </xf>
    <xf numFmtId="0" fontId="6" fillId="0" borderId="0" xfId="0" applyFont="1" applyAlignment="1">
      <alignment horizontal="justify"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horizontal="left" vertical="center"/>
    </xf>
    <xf numFmtId="0" fontId="3" fillId="0" borderId="8" xfId="0" applyFont="1" applyBorder="1" applyAlignment="1">
      <alignment vertical="center"/>
    </xf>
    <xf numFmtId="0" fontId="0" fillId="0" borderId="1" xfId="0" applyFont="1" applyBorder="1" applyAlignment="1">
      <alignment horizontal="center" vertical="center"/>
    </xf>
    <xf numFmtId="38" fontId="6" fillId="2" borderId="1" xfId="1" applyFont="1" applyFill="1" applyBorder="1" applyAlignment="1">
      <alignment horizontal="center" vertical="center" wrapText="1"/>
    </xf>
    <xf numFmtId="0" fontId="0" fillId="0" borderId="0" xfId="0">
      <alignment vertical="center"/>
    </xf>
    <xf numFmtId="0" fontId="0" fillId="0" borderId="0" xfId="0" applyFill="1" applyBorder="1" applyAlignment="1">
      <alignment horizontal="center" vertical="center"/>
    </xf>
    <xf numFmtId="0" fontId="0" fillId="0" borderId="0" xfId="0">
      <alignment vertical="center"/>
    </xf>
    <xf numFmtId="0" fontId="0" fillId="0" borderId="1" xfId="0" applyBorder="1" applyAlignment="1">
      <alignment horizontal="center" vertical="center"/>
    </xf>
    <xf numFmtId="0" fontId="0" fillId="0" borderId="0" xfId="0">
      <alignment vertical="center"/>
    </xf>
    <xf numFmtId="0" fontId="0" fillId="0" borderId="0" xfId="0">
      <alignment vertical="center"/>
    </xf>
    <xf numFmtId="0" fontId="11" fillId="0" borderId="0" xfId="0" applyFont="1">
      <alignment vertical="center"/>
    </xf>
    <xf numFmtId="0" fontId="13" fillId="0" borderId="0" xfId="0" applyFont="1" applyAlignment="1">
      <alignment vertical="center"/>
    </xf>
    <xf numFmtId="0" fontId="13" fillId="0" borderId="0" xfId="0" applyFont="1" applyAlignment="1">
      <alignment horizontal="right" vertical="center"/>
    </xf>
    <xf numFmtId="0" fontId="5" fillId="0" borderId="0" xfId="0" applyFont="1" applyAlignment="1">
      <alignment horizontal="justify" vertical="center"/>
    </xf>
    <xf numFmtId="0" fontId="13" fillId="0" borderId="0" xfId="0" applyFont="1">
      <alignment vertical="center"/>
    </xf>
    <xf numFmtId="0" fontId="9" fillId="3" borderId="3" xfId="0" applyFont="1" applyFill="1" applyBorder="1" applyAlignment="1" applyProtection="1">
      <alignment vertical="center"/>
      <protection locked="0"/>
    </xf>
    <xf numFmtId="0" fontId="0" fillId="0" borderId="0" xfId="0">
      <alignment vertical="center"/>
    </xf>
    <xf numFmtId="0" fontId="5" fillId="0" borderId="0" xfId="0" applyFont="1" applyAlignment="1">
      <alignment vertical="center" wrapText="1"/>
    </xf>
    <xf numFmtId="0" fontId="0" fillId="0" borderId="0" xfId="0" applyAlignment="1">
      <alignment vertical="center"/>
    </xf>
    <xf numFmtId="0" fontId="0" fillId="0" borderId="0" xfId="0">
      <alignment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lignment vertical="center"/>
    </xf>
    <xf numFmtId="178" fontId="0" fillId="0" borderId="1" xfId="0" applyNumberForma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0" fillId="7" borderId="1" xfId="0" applyFill="1" applyBorder="1" applyAlignment="1">
      <alignment horizontal="center" vertical="center"/>
    </xf>
    <xf numFmtId="0" fontId="0" fillId="7" borderId="1" xfId="0" applyFill="1" applyBorder="1">
      <alignment vertical="center"/>
    </xf>
    <xf numFmtId="178" fontId="0" fillId="0" borderId="1" xfId="0" applyNumberFormat="1" applyBorder="1" applyAlignment="1">
      <alignment horizontal="center" vertical="center"/>
    </xf>
    <xf numFmtId="0" fontId="0" fillId="0" borderId="16" xfId="0" applyBorder="1">
      <alignment vertical="center"/>
    </xf>
    <xf numFmtId="179" fontId="0" fillId="0" borderId="1" xfId="0" applyNumberFormat="1" applyBorder="1" applyAlignment="1">
      <alignment vertical="center"/>
    </xf>
    <xf numFmtId="0" fontId="0" fillId="0" borderId="1" xfId="0" applyFont="1" applyBorder="1" applyAlignment="1">
      <alignment horizontal="center" vertical="center"/>
    </xf>
    <xf numFmtId="0" fontId="0" fillId="2" borderId="7" xfId="0" applyFill="1" applyBorder="1" applyAlignment="1">
      <alignment horizontal="center"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2" xfId="0" applyBorder="1">
      <alignment vertical="center"/>
    </xf>
    <xf numFmtId="0" fontId="0" fillId="4" borderId="33" xfId="0" applyFill="1" applyBorder="1" applyAlignment="1" applyProtection="1">
      <alignment horizontal="center" vertical="center"/>
      <protection locked="0"/>
    </xf>
    <xf numFmtId="0" fontId="0" fillId="0" borderId="34" xfId="0" applyFill="1" applyBorder="1" applyAlignment="1">
      <alignment horizontal="right" vertical="center"/>
    </xf>
    <xf numFmtId="0" fontId="0" fillId="0" borderId="1" xfId="0" applyBorder="1" applyAlignment="1">
      <alignment horizontal="center" vertical="center"/>
    </xf>
    <xf numFmtId="0" fontId="0" fillId="3" borderId="1" xfId="0" applyFill="1" applyBorder="1" applyAlignment="1" applyProtection="1">
      <alignment horizontal="center" vertical="center" shrinkToFit="1"/>
      <protection locked="0"/>
    </xf>
    <xf numFmtId="0" fontId="0" fillId="0" borderId="2" xfId="0" applyBorder="1" applyAlignment="1">
      <alignment horizontal="center" vertical="center"/>
    </xf>
    <xf numFmtId="176" fontId="12" fillId="3" borderId="20" xfId="0" applyNumberFormat="1" applyFont="1" applyFill="1" applyBorder="1" applyAlignment="1" applyProtection="1">
      <alignment horizontal="center" vertical="center" shrinkToFit="1"/>
      <protection locked="0"/>
    </xf>
    <xf numFmtId="176" fontId="12" fillId="3" borderId="1" xfId="0" applyNumberFormat="1" applyFont="1" applyFill="1" applyBorder="1" applyAlignment="1" applyProtection="1">
      <alignment horizontal="center" vertical="center" shrinkToFit="1"/>
      <protection locked="0"/>
    </xf>
    <xf numFmtId="0" fontId="12" fillId="3" borderId="20" xfId="0" applyFont="1" applyFill="1" applyBorder="1" applyAlignment="1" applyProtection="1">
      <alignment horizontal="center" vertical="center" shrinkToFit="1"/>
      <protection locked="0"/>
    </xf>
    <xf numFmtId="0" fontId="12" fillId="3" borderId="1" xfId="0" applyFont="1" applyFill="1" applyBorder="1" applyAlignment="1" applyProtection="1">
      <alignment horizontal="center" vertical="center" shrinkToFit="1"/>
      <protection locked="0"/>
    </xf>
    <xf numFmtId="0" fontId="0" fillId="3" borderId="20"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12" fillId="3" borderId="20" xfId="0" applyNumberFormat="1" applyFont="1" applyFill="1" applyBorder="1" applyAlignment="1" applyProtection="1">
      <alignment horizontal="center" vertical="center" shrinkToFit="1"/>
      <protection locked="0"/>
    </xf>
    <xf numFmtId="0" fontId="12" fillId="3" borderId="1"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0"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14" fillId="0" borderId="2" xfId="0" applyFont="1" applyBorder="1" applyAlignment="1">
      <alignment horizontal="center" vertical="center" wrapText="1"/>
    </xf>
    <xf numFmtId="0" fontId="15" fillId="0" borderId="3" xfId="0" applyFont="1" applyBorder="1" applyAlignment="1">
      <alignment horizontal="center" vertical="center"/>
    </xf>
    <xf numFmtId="0" fontId="15" fillId="0" borderId="22" xfId="0" applyFont="1" applyBorder="1" applyAlignment="1">
      <alignment horizontal="center" vertical="center"/>
    </xf>
    <xf numFmtId="14" fontId="9" fillId="3" borderId="22" xfId="0" applyNumberFormat="1" applyFont="1" applyFill="1" applyBorder="1" applyAlignment="1" applyProtection="1">
      <alignment horizontal="center" vertical="center" shrinkToFit="1"/>
      <protection locked="0"/>
    </xf>
    <xf numFmtId="14" fontId="9" fillId="3" borderId="19" xfId="0" applyNumberFormat="1" applyFont="1" applyFill="1" applyBorder="1" applyAlignment="1" applyProtection="1">
      <alignment horizontal="center" vertical="center" shrinkToFit="1"/>
      <protection locked="0"/>
    </xf>
    <xf numFmtId="0" fontId="9" fillId="3" borderId="19" xfId="0" applyFont="1" applyFill="1" applyBorder="1" applyAlignment="1" applyProtection="1">
      <alignment horizontal="center" vertical="center" shrinkToFit="1"/>
      <protection locked="0"/>
    </xf>
    <xf numFmtId="0" fontId="9" fillId="3" borderId="20" xfId="0" applyFont="1" applyFill="1" applyBorder="1" applyAlignment="1" applyProtection="1">
      <alignment horizontal="center" vertical="center" shrinkToFit="1"/>
      <protection locked="0"/>
    </xf>
    <xf numFmtId="14" fontId="9" fillId="0" borderId="3" xfId="0" applyNumberFormat="1" applyFont="1" applyBorder="1" applyAlignment="1">
      <alignment horizontal="left" vertical="center" shrinkToFit="1"/>
    </xf>
    <xf numFmtId="14" fontId="9" fillId="0" borderId="4" xfId="0" applyNumberFormat="1" applyFont="1" applyBorder="1" applyAlignment="1">
      <alignment horizontal="left" vertical="center" shrinkToFit="1"/>
    </xf>
    <xf numFmtId="0" fontId="9" fillId="3" borderId="19"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2" xfId="0" applyFont="1" applyBorder="1" applyAlignment="1">
      <alignment horizontal="center" vertical="center" shrinkToFit="1"/>
    </xf>
    <xf numFmtId="0" fontId="0" fillId="3" borderId="19" xfId="0" applyFont="1" applyFill="1" applyBorder="1" applyAlignment="1" applyProtection="1">
      <alignment horizontal="center" vertical="center"/>
      <protection locked="0"/>
    </xf>
    <xf numFmtId="0" fontId="0" fillId="3" borderId="20" xfId="0" applyFont="1" applyFill="1" applyBorder="1" applyAlignment="1" applyProtection="1">
      <alignment horizontal="center" vertical="center"/>
      <protection locked="0"/>
    </xf>
    <xf numFmtId="0" fontId="0" fillId="0" borderId="18" xfId="0" applyFill="1" applyBorder="1" applyAlignment="1" applyProtection="1">
      <alignment horizontal="distributed" vertical="center" indent="1"/>
    </xf>
    <xf numFmtId="0" fontId="0" fillId="0" borderId="19" xfId="0" applyFill="1" applyBorder="1" applyAlignment="1" applyProtection="1">
      <alignment horizontal="distributed" vertical="center" indent="1"/>
    </xf>
    <xf numFmtId="0" fontId="0" fillId="0" borderId="18" xfId="0" applyFont="1" applyBorder="1" applyAlignment="1">
      <alignment horizontal="center" vertical="center"/>
    </xf>
    <xf numFmtId="176" fontId="9" fillId="0" borderId="19"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4" borderId="19" xfId="0"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10" fillId="3" borderId="3" xfId="0" applyNumberFormat="1" applyFont="1" applyFill="1" applyBorder="1" applyAlignment="1" applyProtection="1">
      <alignment horizontal="center" vertical="center"/>
      <protection locked="0"/>
    </xf>
    <xf numFmtId="49" fontId="10" fillId="3" borderId="4"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9" fillId="0" borderId="25"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xf>
    <xf numFmtId="0" fontId="10" fillId="3" borderId="4"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shrinkToFit="1"/>
      <protection locked="0"/>
    </xf>
    <xf numFmtId="0" fontId="0" fillId="4" borderId="19"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176" fontId="0" fillId="4" borderId="19" xfId="0" applyNumberFormat="1" applyFill="1" applyBorder="1" applyAlignment="1" applyProtection="1">
      <alignment horizontal="center" vertical="center"/>
      <protection locked="0"/>
    </xf>
    <xf numFmtId="176" fontId="0" fillId="4" borderId="20" xfId="0" applyNumberForma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0" borderId="27" xfId="0" applyFill="1" applyBorder="1" applyAlignment="1" applyProtection="1">
      <alignment horizontal="distributed" vertical="center" indent="1"/>
    </xf>
    <xf numFmtId="0" fontId="0" fillId="0" borderId="28" xfId="0" applyFill="1" applyBorder="1" applyAlignment="1" applyProtection="1">
      <alignment horizontal="distributed" vertical="center" inden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18"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0" borderId="7" xfId="0" applyBorder="1" applyAlignment="1">
      <alignment horizontal="center" vertical="center"/>
    </xf>
    <xf numFmtId="0" fontId="0" fillId="4" borderId="10"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19" fillId="0" borderId="18" xfId="0" applyFont="1" applyBorder="1" applyAlignment="1" applyProtection="1">
      <alignment horizontal="center" vertical="center" shrinkToFit="1"/>
    </xf>
    <xf numFmtId="0" fontId="19" fillId="0" borderId="19" xfId="0" applyFont="1" applyBorder="1" applyAlignment="1" applyProtection="1">
      <alignment horizontal="center" vertical="center" shrinkToFit="1"/>
    </xf>
    <xf numFmtId="180" fontId="17" fillId="0" borderId="19" xfId="0" applyNumberFormat="1" applyFont="1" applyFill="1" applyBorder="1" applyAlignment="1" applyProtection="1">
      <alignment horizontal="center" vertical="center"/>
    </xf>
    <xf numFmtId="180" fontId="17" fillId="0" borderId="20" xfId="0" applyNumberFormat="1" applyFont="1" applyFill="1" applyBorder="1" applyAlignment="1" applyProtection="1">
      <alignment horizontal="center" vertical="center"/>
    </xf>
    <xf numFmtId="0" fontId="9" fillId="0" borderId="1" xfId="0" applyFont="1" applyBorder="1" applyAlignment="1" applyProtection="1">
      <alignment horizontal="center" vertical="center" shrinkToFit="1"/>
    </xf>
    <xf numFmtId="0" fontId="9" fillId="0" borderId="18" xfId="0" applyFont="1" applyBorder="1" applyAlignment="1" applyProtection="1">
      <alignment horizontal="center" vertical="center" shrinkToFit="1"/>
    </xf>
    <xf numFmtId="49" fontId="9" fillId="0" borderId="20" xfId="0" applyNumberFormat="1" applyFont="1" applyFill="1" applyBorder="1" applyAlignment="1" applyProtection="1">
      <alignment vertical="center" shrinkToFit="1"/>
    </xf>
    <xf numFmtId="49" fontId="9" fillId="0" borderId="1" xfId="0" applyNumberFormat="1" applyFont="1" applyFill="1" applyBorder="1" applyAlignment="1" applyProtection="1">
      <alignment vertical="center" shrinkToFit="1"/>
    </xf>
    <xf numFmtId="49" fontId="9" fillId="0" borderId="18" xfId="0" applyNumberFormat="1" applyFont="1" applyFill="1" applyBorder="1" applyAlignment="1" applyProtection="1">
      <alignment vertical="center" shrinkToFit="1"/>
    </xf>
    <xf numFmtId="49" fontId="9" fillId="0" borderId="20" xfId="0" applyNumberFormat="1" applyFont="1" applyFill="1" applyBorder="1" applyAlignment="1" applyProtection="1">
      <alignment vertical="center" wrapText="1" shrinkToFit="1"/>
    </xf>
    <xf numFmtId="49" fontId="10" fillId="0" borderId="3" xfId="0" applyNumberFormat="1" applyFont="1" applyFill="1" applyBorder="1" applyAlignment="1" applyProtection="1">
      <alignment horizontal="center" vertical="center"/>
      <protection locked="0"/>
    </xf>
    <xf numFmtId="49" fontId="10" fillId="0" borderId="4" xfId="0" applyNumberFormat="1" applyFont="1" applyFill="1" applyBorder="1" applyAlignment="1" applyProtection="1">
      <alignment horizontal="center" vertical="center"/>
      <protection locked="0"/>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180" fontId="17" fillId="0" borderId="3" xfId="0" applyNumberFormat="1" applyFont="1" applyFill="1" applyBorder="1" applyAlignment="1" applyProtection="1">
      <alignment horizontal="center" vertical="center"/>
    </xf>
    <xf numFmtId="180" fontId="17" fillId="0" borderId="4" xfId="0" applyNumberFormat="1" applyFont="1" applyFill="1" applyBorder="1" applyAlignment="1" applyProtection="1">
      <alignment horizontal="center" vertical="center"/>
    </xf>
    <xf numFmtId="0" fontId="9" fillId="0" borderId="2" xfId="0" applyFont="1" applyBorder="1" applyAlignment="1" applyProtection="1">
      <alignment horizontal="center" vertical="center" shrinkToFit="1"/>
    </xf>
    <xf numFmtId="0" fontId="19" fillId="0" borderId="2" xfId="0" applyFont="1" applyBorder="1" applyAlignment="1" applyProtection="1">
      <alignment horizontal="center" vertical="center" shrinkToFit="1"/>
    </xf>
    <xf numFmtId="0" fontId="19" fillId="0" borderId="22" xfId="0" applyFont="1" applyBorder="1" applyAlignment="1" applyProtection="1">
      <alignment horizontal="center" vertical="center" shrinkToFit="1"/>
    </xf>
    <xf numFmtId="0" fontId="4" fillId="0" borderId="0" xfId="0" applyFont="1" applyAlignment="1">
      <alignment horizontal="justify" vertical="center" wrapText="1"/>
    </xf>
    <xf numFmtId="0" fontId="0" fillId="0" borderId="0" xfId="0">
      <alignment vertical="center"/>
    </xf>
    <xf numFmtId="0" fontId="5" fillId="0" borderId="0" xfId="0" applyFont="1" applyAlignment="1">
      <alignment horizontal="center" vertical="center" wrapText="1"/>
    </xf>
    <xf numFmtId="177" fontId="5" fillId="0" borderId="0" xfId="0" applyNumberFormat="1" applyFont="1" applyAlignment="1">
      <alignment horizontal="right" vertical="center" wrapText="1"/>
    </xf>
    <xf numFmtId="177" fontId="0" fillId="0" borderId="0" xfId="0" applyNumberFormat="1" applyAlignment="1">
      <alignment horizontal="right" vertical="center"/>
    </xf>
    <xf numFmtId="0" fontId="5" fillId="0" borderId="0" xfId="0" applyFont="1" applyAlignment="1">
      <alignment horizontal="justify" vertical="center" wrapText="1"/>
    </xf>
    <xf numFmtId="0" fontId="5" fillId="0" borderId="0" xfId="0" applyFont="1" applyAlignment="1">
      <alignment horizontal="right" vertical="center" wrapText="1"/>
    </xf>
    <xf numFmtId="0" fontId="5" fillId="0" borderId="0" xfId="0" applyNumberFormat="1" applyFont="1" applyAlignment="1">
      <alignment horizontal="right" vertical="center" shrinkToFit="1"/>
    </xf>
    <xf numFmtId="0" fontId="13" fillId="0" borderId="0" xfId="0" applyNumberFormat="1" applyFont="1" applyAlignment="1">
      <alignment horizontal="right" vertical="center" shrinkToFit="1"/>
    </xf>
    <xf numFmtId="0" fontId="5" fillId="2" borderId="1" xfId="0" applyFont="1" applyFill="1" applyBorder="1" applyAlignment="1">
      <alignment horizontal="center" vertical="center" wrapText="1"/>
    </xf>
    <xf numFmtId="0" fontId="6"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5" borderId="8" xfId="0" applyFont="1" applyFill="1" applyBorder="1" applyAlignment="1">
      <alignment horizontal="center" vertical="center"/>
    </xf>
    <xf numFmtId="0" fontId="0" fillId="5" borderId="21"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8" xfId="0" applyFont="1" applyFill="1" applyBorder="1" applyAlignment="1">
      <alignment horizontal="center" vertical="center"/>
    </xf>
  </cellXfs>
  <cellStyles count="2">
    <cellStyle name="桁区切り" xfId="1" builtinId="6"/>
    <cellStyle name="標準" xfId="0" builtinId="0"/>
  </cellStyles>
  <dxfs count="10">
    <dxf>
      <font>
        <b val="0"/>
        <i val="0"/>
      </font>
      <fill>
        <patternFill>
          <bgColor rgb="FFFFFF99"/>
        </patternFill>
      </fill>
    </dxf>
    <dxf>
      <fill>
        <patternFill>
          <bgColor theme="0" tint="-0.499984740745262"/>
        </patternFill>
      </fill>
    </dxf>
    <dxf>
      <font>
        <b val="0"/>
        <i val="0"/>
      </font>
      <fill>
        <patternFill>
          <bgColor rgb="FFFFFF99"/>
        </patternFill>
      </fill>
    </dxf>
    <dxf>
      <fill>
        <patternFill>
          <bgColor theme="0" tint="-0.499984740745262"/>
        </patternFill>
      </fill>
    </dxf>
    <dxf>
      <font>
        <b val="0"/>
        <i val="0"/>
      </font>
      <fill>
        <patternFill>
          <bgColor rgb="FFFFFF99"/>
        </patternFill>
      </fill>
    </dxf>
    <dxf>
      <fill>
        <patternFill>
          <bgColor theme="0" tint="-0.499984740745262"/>
        </patternFill>
      </fill>
    </dxf>
    <dxf>
      <font>
        <b val="0"/>
        <i val="0"/>
      </font>
      <fill>
        <patternFill>
          <bgColor rgb="FFFFFF99"/>
        </patternFill>
      </fill>
    </dxf>
    <dxf>
      <fill>
        <patternFill>
          <bgColor theme="0" tint="-0.499984740745262"/>
        </patternFill>
      </fill>
    </dxf>
    <dxf>
      <fill>
        <patternFill>
          <bgColor theme="0" tint="-0.499984740745262"/>
        </patternFill>
      </fill>
    </dxf>
    <dxf>
      <font>
        <b val="0"/>
        <i val="0"/>
      </font>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6</xdr:row>
          <xdr:rowOff>28575</xdr:rowOff>
        </xdr:from>
        <xdr:to>
          <xdr:col>19</xdr:col>
          <xdr:colOff>200025</xdr:colOff>
          <xdr:row>6</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38100</xdr:rowOff>
        </xdr:from>
        <xdr:to>
          <xdr:col>8</xdr:col>
          <xdr:colOff>114300</xdr:colOff>
          <xdr:row>6</xdr:row>
          <xdr:rowOff>333375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xdr:row>
          <xdr:rowOff>38100</xdr:rowOff>
        </xdr:from>
        <xdr:to>
          <xdr:col>10</xdr:col>
          <xdr:colOff>295275</xdr:colOff>
          <xdr:row>6</xdr:row>
          <xdr:rowOff>333375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47625</xdr:rowOff>
        </xdr:from>
        <xdr:to>
          <xdr:col>13</xdr:col>
          <xdr:colOff>133350</xdr:colOff>
          <xdr:row>6</xdr:row>
          <xdr:rowOff>323850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47625</xdr:rowOff>
        </xdr:from>
        <xdr:to>
          <xdr:col>10</xdr:col>
          <xdr:colOff>219075</xdr:colOff>
          <xdr:row>7</xdr:row>
          <xdr:rowOff>342900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xdr:row>
          <xdr:rowOff>38100</xdr:rowOff>
        </xdr:from>
        <xdr:to>
          <xdr:col>16</xdr:col>
          <xdr:colOff>123825</xdr:colOff>
          <xdr:row>7</xdr:row>
          <xdr:rowOff>342900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28575</xdr:rowOff>
        </xdr:from>
        <xdr:to>
          <xdr:col>14</xdr:col>
          <xdr:colOff>133350</xdr:colOff>
          <xdr:row>12</xdr:row>
          <xdr:rowOff>342900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12</xdr:row>
          <xdr:rowOff>28575</xdr:rowOff>
        </xdr:from>
        <xdr:to>
          <xdr:col>8</xdr:col>
          <xdr:colOff>0</xdr:colOff>
          <xdr:row>12</xdr:row>
          <xdr:rowOff>342900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3</xdr:col>
          <xdr:colOff>266700</xdr:colOff>
          <xdr:row>12</xdr:row>
          <xdr:rowOff>342900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28575</xdr:rowOff>
        </xdr:from>
        <xdr:to>
          <xdr:col>20</xdr:col>
          <xdr:colOff>57150</xdr:colOff>
          <xdr:row>12</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6</xdr:row>
          <xdr:rowOff>28575</xdr:rowOff>
        </xdr:from>
        <xdr:to>
          <xdr:col>19</xdr:col>
          <xdr:colOff>200025</xdr:colOff>
          <xdr:row>6</xdr:row>
          <xdr:rowOff>333375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38100</xdr:rowOff>
        </xdr:from>
        <xdr:to>
          <xdr:col>8</xdr:col>
          <xdr:colOff>114300</xdr:colOff>
          <xdr:row>6</xdr:row>
          <xdr:rowOff>333375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xdr:row>
          <xdr:rowOff>38100</xdr:rowOff>
        </xdr:from>
        <xdr:to>
          <xdr:col>10</xdr:col>
          <xdr:colOff>295275</xdr:colOff>
          <xdr:row>6</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47625</xdr:rowOff>
        </xdr:from>
        <xdr:to>
          <xdr:col>13</xdr:col>
          <xdr:colOff>133350</xdr:colOff>
          <xdr:row>6</xdr:row>
          <xdr:rowOff>323850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47625</xdr:rowOff>
        </xdr:from>
        <xdr:to>
          <xdr:col>10</xdr:col>
          <xdr:colOff>219075</xdr:colOff>
          <xdr:row>7</xdr:row>
          <xdr:rowOff>342900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xdr:row>
          <xdr:rowOff>38100</xdr:rowOff>
        </xdr:from>
        <xdr:to>
          <xdr:col>16</xdr:col>
          <xdr:colOff>123825</xdr:colOff>
          <xdr:row>7</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28575</xdr:rowOff>
        </xdr:from>
        <xdr:to>
          <xdr:col>14</xdr:col>
          <xdr:colOff>133350</xdr:colOff>
          <xdr:row>12</xdr:row>
          <xdr:rowOff>342900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12</xdr:row>
          <xdr:rowOff>28575</xdr:rowOff>
        </xdr:from>
        <xdr:to>
          <xdr:col>8</xdr:col>
          <xdr:colOff>0</xdr:colOff>
          <xdr:row>12</xdr:row>
          <xdr:rowOff>342900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3</xdr:col>
          <xdr:colOff>266700</xdr:colOff>
          <xdr:row>12</xdr:row>
          <xdr:rowOff>342900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28575</xdr:rowOff>
        </xdr:from>
        <xdr:to>
          <xdr:col>20</xdr:col>
          <xdr:colOff>57150</xdr:colOff>
          <xdr:row>12</xdr:row>
          <xdr:rowOff>342900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6</xdr:row>
          <xdr:rowOff>28575</xdr:rowOff>
        </xdr:from>
        <xdr:to>
          <xdr:col>19</xdr:col>
          <xdr:colOff>200025</xdr:colOff>
          <xdr:row>6</xdr:row>
          <xdr:rowOff>333375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38100</xdr:rowOff>
        </xdr:from>
        <xdr:to>
          <xdr:col>8</xdr:col>
          <xdr:colOff>114300</xdr:colOff>
          <xdr:row>6</xdr:row>
          <xdr:rowOff>333375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xdr:row>
          <xdr:rowOff>38100</xdr:rowOff>
        </xdr:from>
        <xdr:to>
          <xdr:col>10</xdr:col>
          <xdr:colOff>295275</xdr:colOff>
          <xdr:row>6</xdr:row>
          <xdr:rowOff>333375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47625</xdr:rowOff>
        </xdr:from>
        <xdr:to>
          <xdr:col>13</xdr:col>
          <xdr:colOff>133350</xdr:colOff>
          <xdr:row>6</xdr:row>
          <xdr:rowOff>323850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47625</xdr:rowOff>
        </xdr:from>
        <xdr:to>
          <xdr:col>10</xdr:col>
          <xdr:colOff>219075</xdr:colOff>
          <xdr:row>7</xdr:row>
          <xdr:rowOff>342900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xdr:row>
          <xdr:rowOff>38100</xdr:rowOff>
        </xdr:from>
        <xdr:to>
          <xdr:col>16</xdr:col>
          <xdr:colOff>123825</xdr:colOff>
          <xdr:row>7</xdr:row>
          <xdr:rowOff>342900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28575</xdr:rowOff>
        </xdr:from>
        <xdr:to>
          <xdr:col>14</xdr:col>
          <xdr:colOff>133350</xdr:colOff>
          <xdr:row>12</xdr:row>
          <xdr:rowOff>342900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12</xdr:row>
          <xdr:rowOff>28575</xdr:rowOff>
        </xdr:from>
        <xdr:to>
          <xdr:col>8</xdr:col>
          <xdr:colOff>0</xdr:colOff>
          <xdr:row>12</xdr:row>
          <xdr:rowOff>342900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3</xdr:col>
          <xdr:colOff>266700</xdr:colOff>
          <xdr:row>12</xdr:row>
          <xdr:rowOff>342900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28575</xdr:rowOff>
        </xdr:from>
        <xdr:to>
          <xdr:col>20</xdr:col>
          <xdr:colOff>57150</xdr:colOff>
          <xdr:row>12</xdr:row>
          <xdr:rowOff>342900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6</xdr:row>
          <xdr:rowOff>28575</xdr:rowOff>
        </xdr:from>
        <xdr:to>
          <xdr:col>19</xdr:col>
          <xdr:colOff>200025</xdr:colOff>
          <xdr:row>6</xdr:row>
          <xdr:rowOff>333375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38100</xdr:rowOff>
        </xdr:from>
        <xdr:to>
          <xdr:col>8</xdr:col>
          <xdr:colOff>114300</xdr:colOff>
          <xdr:row>6</xdr:row>
          <xdr:rowOff>333375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xdr:row>
          <xdr:rowOff>38100</xdr:rowOff>
        </xdr:from>
        <xdr:to>
          <xdr:col>10</xdr:col>
          <xdr:colOff>295275</xdr:colOff>
          <xdr:row>6</xdr:row>
          <xdr:rowOff>333375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47625</xdr:rowOff>
        </xdr:from>
        <xdr:to>
          <xdr:col>13</xdr:col>
          <xdr:colOff>133350</xdr:colOff>
          <xdr:row>6</xdr:row>
          <xdr:rowOff>323850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47625</xdr:rowOff>
        </xdr:from>
        <xdr:to>
          <xdr:col>10</xdr:col>
          <xdr:colOff>219075</xdr:colOff>
          <xdr:row>7</xdr:row>
          <xdr:rowOff>342900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xdr:row>
          <xdr:rowOff>38100</xdr:rowOff>
        </xdr:from>
        <xdr:to>
          <xdr:col>16</xdr:col>
          <xdr:colOff>123825</xdr:colOff>
          <xdr:row>7</xdr:row>
          <xdr:rowOff>342900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28575</xdr:rowOff>
        </xdr:from>
        <xdr:to>
          <xdr:col>14</xdr:col>
          <xdr:colOff>133350</xdr:colOff>
          <xdr:row>12</xdr:row>
          <xdr:rowOff>342900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12</xdr:row>
          <xdr:rowOff>28575</xdr:rowOff>
        </xdr:from>
        <xdr:to>
          <xdr:col>8</xdr:col>
          <xdr:colOff>0</xdr:colOff>
          <xdr:row>12</xdr:row>
          <xdr:rowOff>342900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3</xdr:col>
          <xdr:colOff>266700</xdr:colOff>
          <xdr:row>12</xdr:row>
          <xdr:rowOff>342900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28575</xdr:rowOff>
        </xdr:from>
        <xdr:to>
          <xdr:col>20</xdr:col>
          <xdr:colOff>57150</xdr:colOff>
          <xdr:row>12</xdr:row>
          <xdr:rowOff>342900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6</xdr:row>
          <xdr:rowOff>28575</xdr:rowOff>
        </xdr:from>
        <xdr:to>
          <xdr:col>19</xdr:col>
          <xdr:colOff>200025</xdr:colOff>
          <xdr:row>6</xdr:row>
          <xdr:rowOff>333375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(型承器物)型承図と相違なし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38100</xdr:rowOff>
        </xdr:from>
        <xdr:to>
          <xdr:col>8</xdr:col>
          <xdr:colOff>114300</xdr:colOff>
          <xdr:row>6</xdr:row>
          <xdr:rowOff>333375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xdr:row>
          <xdr:rowOff>38100</xdr:rowOff>
        </xdr:from>
        <xdr:to>
          <xdr:col>10</xdr:col>
          <xdr:colOff>295275</xdr:colOff>
          <xdr:row>6</xdr:row>
          <xdr:rowOff>333375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xdr:row>
          <xdr:rowOff>47625</xdr:rowOff>
        </xdr:from>
        <xdr:to>
          <xdr:col>13</xdr:col>
          <xdr:colOff>133350</xdr:colOff>
          <xdr:row>6</xdr:row>
          <xdr:rowOff>323850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47625</xdr:rowOff>
        </xdr:from>
        <xdr:to>
          <xdr:col>10</xdr:col>
          <xdr:colOff>219075</xdr:colOff>
          <xdr:row>7</xdr:row>
          <xdr:rowOff>342900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器差調整以外の修理あり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xdr:row>
          <xdr:rowOff>38100</xdr:rowOff>
        </xdr:from>
        <xdr:to>
          <xdr:col>16</xdr:col>
          <xdr:colOff>123825</xdr:colOff>
          <xdr:row>7</xdr:row>
          <xdr:rowOff>342900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修理部位の型承図提示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28575</xdr:rowOff>
        </xdr:from>
        <xdr:to>
          <xdr:col>14</xdr:col>
          <xdr:colOff>133350</xdr:colOff>
          <xdr:row>12</xdr:row>
          <xdr:rowOff>342900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(型承器物)型承図との照合（外形図など）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12</xdr:row>
          <xdr:rowOff>28575</xdr:rowOff>
        </xdr:from>
        <xdr:to>
          <xdr:col>8</xdr:col>
          <xdr:colOff>0</xdr:colOff>
          <xdr:row>12</xdr:row>
          <xdr:rowOff>342900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表記（検則7条、JIS）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3</xdr:col>
          <xdr:colOff>266700</xdr:colOff>
          <xdr:row>12</xdr:row>
          <xdr:rowOff>342900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封印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28575</xdr:rowOff>
        </xdr:from>
        <xdr:to>
          <xdr:col>20</xdr:col>
          <xdr:colOff>57150</xdr:colOff>
          <xdr:row>12</xdr:row>
          <xdr:rowOff>342900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(修理検定)検定証印等の除去</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workbookViewId="0">
      <selection activeCell="C2" sqref="C2:F2"/>
    </sheetView>
  </sheetViews>
  <sheetFormatPr defaultColWidth="8.75" defaultRowHeight="18.75" x14ac:dyDescent="0.4"/>
  <cols>
    <col min="1" max="2" width="16.5" style="24" customWidth="1"/>
    <col min="3" max="16384" width="8.75" style="24"/>
  </cols>
  <sheetData>
    <row r="1" spans="1:6" x14ac:dyDescent="0.4">
      <c r="A1" s="24" t="s">
        <v>116</v>
      </c>
      <c r="C1" s="25" t="s">
        <v>58</v>
      </c>
    </row>
    <row r="2" spans="1:6" x14ac:dyDescent="0.4">
      <c r="A2" s="57" t="s">
        <v>1</v>
      </c>
      <c r="B2" s="59"/>
      <c r="C2" s="60"/>
      <c r="D2" s="61"/>
      <c r="E2" s="61"/>
      <c r="F2" s="61"/>
    </row>
    <row r="3" spans="1:6" x14ac:dyDescent="0.4">
      <c r="A3" s="57" t="s">
        <v>59</v>
      </c>
      <c r="B3" s="59"/>
      <c r="C3" s="62"/>
      <c r="D3" s="63"/>
      <c r="E3" s="63"/>
      <c r="F3" s="63"/>
    </row>
    <row r="4" spans="1:6" x14ac:dyDescent="0.4">
      <c r="A4" s="57" t="s">
        <v>60</v>
      </c>
      <c r="B4" s="59"/>
      <c r="C4" s="62"/>
      <c r="D4" s="63"/>
      <c r="E4" s="63"/>
      <c r="F4" s="63"/>
    </row>
    <row r="5" spans="1:6" x14ac:dyDescent="0.4">
      <c r="A5" s="57" t="s">
        <v>41</v>
      </c>
      <c r="B5" s="59"/>
      <c r="C5" s="66"/>
      <c r="D5" s="67"/>
      <c r="E5" s="67"/>
      <c r="F5" s="67"/>
    </row>
    <row r="6" spans="1:6" x14ac:dyDescent="0.4">
      <c r="A6" s="57" t="s">
        <v>2</v>
      </c>
      <c r="B6" s="54" t="s">
        <v>3</v>
      </c>
      <c r="C6" s="62"/>
      <c r="D6" s="63"/>
      <c r="E6" s="63"/>
      <c r="F6" s="63"/>
    </row>
    <row r="7" spans="1:6" x14ac:dyDescent="0.4">
      <c r="A7" s="57"/>
      <c r="B7" s="54" t="s">
        <v>61</v>
      </c>
      <c r="C7" s="62"/>
      <c r="D7" s="63"/>
      <c r="E7" s="63"/>
      <c r="F7" s="63"/>
    </row>
    <row r="8" spans="1:6" x14ac:dyDescent="0.4">
      <c r="A8" s="57" t="s">
        <v>62</v>
      </c>
      <c r="B8" s="59"/>
      <c r="C8" s="64"/>
      <c r="D8" s="65"/>
      <c r="E8" s="65"/>
      <c r="F8" s="65"/>
    </row>
    <row r="9" spans="1:6" s="53" customFormat="1" x14ac:dyDescent="0.4">
      <c r="A9" s="57" t="s">
        <v>132</v>
      </c>
      <c r="B9" s="57"/>
      <c r="C9" s="58"/>
      <c r="D9" s="58"/>
      <c r="E9" s="58"/>
      <c r="F9" s="58"/>
    </row>
    <row r="10" spans="1:6" x14ac:dyDescent="0.4">
      <c r="A10" s="24" t="s">
        <v>133</v>
      </c>
    </row>
  </sheetData>
  <sheetProtection password="E95D" sheet="1" selectLockedCells="1"/>
  <mergeCells count="15">
    <mergeCell ref="A9:B9"/>
    <mergeCell ref="C9:F9"/>
    <mergeCell ref="A2:B2"/>
    <mergeCell ref="C2:F2"/>
    <mergeCell ref="A3:B3"/>
    <mergeCell ref="C3:F3"/>
    <mergeCell ref="A4:B4"/>
    <mergeCell ref="C4:F4"/>
    <mergeCell ref="A8:B8"/>
    <mergeCell ref="C8:F8"/>
    <mergeCell ref="A5:B5"/>
    <mergeCell ref="C5:F5"/>
    <mergeCell ref="A6:A7"/>
    <mergeCell ref="C6:F6"/>
    <mergeCell ref="C7:F7"/>
  </mergeCells>
  <phoneticPr fontId="1"/>
  <dataValidations count="3">
    <dataValidation type="whole" allowBlank="1" showInputMessage="1" showErrorMessage="1" sqref="C8:F8">
      <formula1>0</formula1>
      <formula2>999</formula2>
    </dataValidation>
    <dataValidation type="date" operator="greaterThan" allowBlank="1" showInputMessage="1" showErrorMessage="1" sqref="C2:F2">
      <formula1>36617</formula1>
    </dataValidation>
    <dataValidation type="list" allowBlank="1" showInputMessage="1" showErrorMessage="1" sqref="C9:F9">
      <formula1>"　,特定計量器製造事業者,特定計量器修理事業者,輸入事業者"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N21"/>
  <sheetViews>
    <sheetView zoomScaleNormal="100" zoomScaleSheetLayoutView="100" workbookViewId="0">
      <selection activeCell="G2" sqref="G2"/>
    </sheetView>
  </sheetViews>
  <sheetFormatPr defaultColWidth="4.5" defaultRowHeight="28.35" customHeight="1" x14ac:dyDescent="0.4"/>
  <sheetData>
    <row r="1" spans="1:40" ht="28.35" customHeight="1" x14ac:dyDescent="0.4">
      <c r="A1" s="16" t="s">
        <v>45</v>
      </c>
      <c r="B1" s="16"/>
      <c r="C1" s="16"/>
      <c r="D1" s="16"/>
      <c r="E1" s="16"/>
      <c r="F1" s="16"/>
      <c r="G1" s="16"/>
      <c r="H1" s="16"/>
      <c r="I1" s="16"/>
      <c r="J1" s="16"/>
      <c r="K1" s="16"/>
      <c r="L1" s="16"/>
      <c r="M1" s="16"/>
      <c r="N1" s="16"/>
      <c r="O1" s="16"/>
      <c r="P1" s="1"/>
      <c r="Q1" s="1"/>
      <c r="R1" s="1"/>
      <c r="S1" s="1"/>
      <c r="T1" s="1"/>
      <c r="U1" s="1"/>
      <c r="V1" s="1"/>
      <c r="W1" s="1"/>
      <c r="X1" s="1"/>
      <c r="Y1" s="1"/>
      <c r="Z1" s="1"/>
      <c r="AA1" s="1"/>
      <c r="AB1" s="1"/>
      <c r="AC1" s="1"/>
      <c r="AD1" s="1"/>
      <c r="AE1" s="1"/>
      <c r="AF1" s="1"/>
      <c r="AG1" s="1"/>
      <c r="AH1" s="1"/>
      <c r="AI1" s="1"/>
    </row>
    <row r="2" spans="1:40" ht="28.35" customHeight="1" x14ac:dyDescent="0.4">
      <c r="A2" s="72" t="s">
        <v>4</v>
      </c>
      <c r="B2" s="73"/>
      <c r="C2" s="74"/>
      <c r="D2" s="73"/>
      <c r="E2" s="73"/>
      <c r="F2" s="14" t="s">
        <v>5</v>
      </c>
      <c r="G2" s="30">
        <v>1</v>
      </c>
      <c r="H2" s="14" t="s">
        <v>6</v>
      </c>
      <c r="I2" s="15">
        <f>MAX(G2,識別表2!G2,識別表3!G2,識別表4!G2,識別表5!G2)</f>
        <v>1</v>
      </c>
      <c r="J2" s="93" t="s">
        <v>7</v>
      </c>
      <c r="K2" s="71"/>
      <c r="L2" s="94"/>
      <c r="M2" s="94"/>
      <c r="N2" s="94"/>
      <c r="O2" s="95"/>
      <c r="P2" s="70" t="s">
        <v>8</v>
      </c>
      <c r="Q2" s="71"/>
      <c r="R2" s="96"/>
      <c r="S2" s="96"/>
      <c r="T2" s="97"/>
      <c r="U2" s="1"/>
      <c r="V2" s="1"/>
      <c r="W2" s="1"/>
      <c r="X2" s="1"/>
      <c r="Y2" s="1"/>
      <c r="Z2" s="1"/>
      <c r="AA2" s="1"/>
      <c r="AB2" s="1"/>
      <c r="AC2" s="1"/>
      <c r="AD2" s="1"/>
      <c r="AE2" s="1"/>
      <c r="AF2" s="1"/>
      <c r="AG2" s="1"/>
      <c r="AH2" s="1"/>
      <c r="AI2" s="1"/>
      <c r="AJ2" s="1"/>
      <c r="AK2" s="1"/>
      <c r="AL2" s="1"/>
      <c r="AM2" s="1"/>
      <c r="AN2" s="1"/>
    </row>
    <row r="3" spans="1:40" ht="28.35" customHeight="1" x14ac:dyDescent="0.4">
      <c r="A3" s="72" t="s">
        <v>0</v>
      </c>
      <c r="B3" s="73"/>
      <c r="C3" s="74"/>
      <c r="D3" s="82" t="str">
        <f>申請者情報!$C$3&amp;"　"&amp;申請者情報!$C$4&amp;IF(申請者情報!C9="特定計量器製造事業者","　(製造)",IF(申請者情報!C9="特定計量器修理事業者","　(修理)",IF(申請者情報!C9="輸入事業者","　(輸入)","")))</f>
        <v>　</v>
      </c>
      <c r="E3" s="82"/>
      <c r="F3" s="82"/>
      <c r="G3" s="82"/>
      <c r="H3" s="82"/>
      <c r="I3" s="82"/>
      <c r="J3" s="82"/>
      <c r="K3" s="82"/>
      <c r="L3" s="82"/>
      <c r="M3" s="82"/>
      <c r="N3" s="82"/>
      <c r="O3" s="83"/>
      <c r="P3" s="70" t="s">
        <v>9</v>
      </c>
      <c r="Q3" s="71"/>
      <c r="R3" s="89"/>
      <c r="S3" s="89"/>
      <c r="T3" s="90"/>
      <c r="U3" s="1"/>
      <c r="V3" s="1"/>
      <c r="W3" s="1"/>
      <c r="X3" s="1"/>
      <c r="Y3" s="1"/>
    </row>
    <row r="4" spans="1:40" s="51" customFormat="1" ht="28.35" customHeight="1" x14ac:dyDescent="0.4">
      <c r="A4" s="75" t="s">
        <v>123</v>
      </c>
      <c r="B4" s="76"/>
      <c r="C4" s="77"/>
      <c r="D4" s="78" t="s">
        <v>124</v>
      </c>
      <c r="E4" s="79"/>
      <c r="F4" s="79"/>
      <c r="G4" s="80"/>
      <c r="H4" s="80"/>
      <c r="I4" s="81"/>
      <c r="J4" s="86" t="s">
        <v>122</v>
      </c>
      <c r="K4" s="87"/>
      <c r="L4" s="84"/>
      <c r="M4" s="84"/>
      <c r="N4" s="84"/>
      <c r="O4" s="85"/>
      <c r="P4" s="88" t="s">
        <v>125</v>
      </c>
      <c r="Q4" s="87"/>
      <c r="R4" s="80"/>
      <c r="S4" s="80"/>
      <c r="T4" s="81"/>
    </row>
    <row r="5" spans="1:40" ht="28.35" customHeight="1" x14ac:dyDescent="0.4">
      <c r="A5" s="68" t="s">
        <v>47</v>
      </c>
      <c r="B5" s="68"/>
      <c r="C5" s="69"/>
      <c r="D5" s="121"/>
      <c r="E5" s="122"/>
      <c r="F5" s="122"/>
      <c r="G5" s="122"/>
      <c r="H5" s="122"/>
      <c r="I5" s="122"/>
      <c r="J5" s="70" t="s">
        <v>46</v>
      </c>
      <c r="K5" s="71"/>
      <c r="L5" s="84"/>
      <c r="M5" s="84"/>
      <c r="N5" s="84"/>
      <c r="O5" s="85"/>
      <c r="P5" s="74" t="s">
        <v>48</v>
      </c>
      <c r="Q5" s="71"/>
      <c r="R5" s="84"/>
      <c r="S5" s="84"/>
      <c r="T5" s="85"/>
    </row>
    <row r="6" spans="1:40" s="21" customFormat="1" ht="28.35" customHeight="1" x14ac:dyDescent="0.4">
      <c r="A6" s="111" t="s">
        <v>131</v>
      </c>
      <c r="B6" s="73"/>
      <c r="C6" s="74"/>
      <c r="D6" s="109" t="s">
        <v>63</v>
      </c>
      <c r="E6" s="109"/>
      <c r="F6" s="109"/>
      <c r="G6" s="109"/>
      <c r="H6" s="109"/>
      <c r="I6" s="109"/>
      <c r="J6" s="109"/>
      <c r="K6" s="109"/>
      <c r="L6" s="109"/>
      <c r="M6" s="109"/>
      <c r="N6" s="109"/>
      <c r="O6" s="109"/>
      <c r="P6" s="109"/>
      <c r="Q6" s="109"/>
      <c r="R6" s="109"/>
      <c r="S6" s="109"/>
      <c r="T6" s="110"/>
      <c r="U6"/>
      <c r="V6"/>
      <c r="W6"/>
      <c r="X6"/>
      <c r="Y6"/>
    </row>
    <row r="7" spans="1:40" s="51" customFormat="1" ht="28.35" customHeight="1" x14ac:dyDescent="0.4">
      <c r="A7" s="151" t="s">
        <v>126</v>
      </c>
      <c r="B7" s="151"/>
      <c r="C7" s="152"/>
      <c r="D7" s="153" t="s">
        <v>127</v>
      </c>
      <c r="E7" s="154"/>
      <c r="F7" s="155"/>
      <c r="G7" s="109"/>
      <c r="H7" s="109"/>
      <c r="I7" s="109"/>
      <c r="J7" s="109"/>
      <c r="K7" s="109"/>
      <c r="L7" s="109"/>
      <c r="M7" s="109"/>
      <c r="N7" s="109"/>
      <c r="O7" s="109"/>
      <c r="P7" s="109"/>
      <c r="Q7" s="109"/>
      <c r="R7" s="109"/>
      <c r="S7" s="109"/>
      <c r="T7" s="110"/>
      <c r="U7" s="21"/>
      <c r="V7" s="21"/>
      <c r="W7" s="21"/>
      <c r="X7" s="21"/>
      <c r="Y7" s="21"/>
    </row>
    <row r="8" spans="1:40" s="51" customFormat="1" ht="28.35" customHeight="1" x14ac:dyDescent="0.4">
      <c r="A8" s="151"/>
      <c r="B8" s="151"/>
      <c r="C8" s="152"/>
      <c r="D8" s="156" t="s">
        <v>129</v>
      </c>
      <c r="E8" s="154"/>
      <c r="F8" s="155"/>
      <c r="G8" s="157"/>
      <c r="H8" s="157"/>
      <c r="I8" s="157"/>
      <c r="J8" s="157"/>
      <c r="K8" s="157"/>
      <c r="L8" s="157"/>
      <c r="M8" s="157"/>
      <c r="N8" s="157"/>
      <c r="O8" s="157"/>
      <c r="P8" s="157"/>
      <c r="Q8" s="157"/>
      <c r="R8" s="157"/>
      <c r="S8" s="157"/>
      <c r="T8" s="158"/>
    </row>
    <row r="9" spans="1:40" s="21" customFormat="1" ht="28.35" customHeight="1" x14ac:dyDescent="0.4">
      <c r="A9" s="112" t="s">
        <v>44</v>
      </c>
      <c r="B9" s="113"/>
      <c r="C9" s="114"/>
      <c r="D9" s="159"/>
      <c r="E9" s="159"/>
      <c r="F9" s="159"/>
      <c r="G9" s="159"/>
      <c r="H9" s="159"/>
      <c r="I9" s="159"/>
      <c r="J9" s="159"/>
      <c r="K9" s="159"/>
      <c r="L9" s="159"/>
      <c r="M9" s="159"/>
      <c r="N9" s="159"/>
      <c r="O9" s="159"/>
      <c r="P9" s="159"/>
      <c r="Q9" s="159"/>
      <c r="R9" s="159"/>
      <c r="S9" s="159"/>
      <c r="T9" s="160"/>
      <c r="U9" s="51"/>
      <c r="V9" s="51"/>
      <c r="W9" s="51"/>
      <c r="X9" s="51"/>
      <c r="Y9" s="51"/>
    </row>
    <row r="10" spans="1:40" s="21" customFormat="1" ht="28.35" customHeight="1" x14ac:dyDescent="0.4">
      <c r="A10" s="115"/>
      <c r="B10" s="116"/>
      <c r="C10" s="117"/>
      <c r="D10" s="161"/>
      <c r="E10" s="161"/>
      <c r="F10" s="161"/>
      <c r="G10" s="161"/>
      <c r="H10" s="161"/>
      <c r="I10" s="161"/>
      <c r="J10" s="161"/>
      <c r="K10" s="161"/>
      <c r="L10" s="161"/>
      <c r="M10" s="161"/>
      <c r="N10" s="161"/>
      <c r="O10" s="161"/>
      <c r="P10" s="161"/>
      <c r="Q10" s="161"/>
      <c r="R10" s="161"/>
      <c r="S10" s="161"/>
      <c r="T10" s="162"/>
    </row>
    <row r="11" spans="1:40" s="21" customFormat="1" ht="28.35" customHeight="1" x14ac:dyDescent="0.4">
      <c r="A11" s="118"/>
      <c r="B11" s="119"/>
      <c r="C11" s="120"/>
      <c r="D11" s="163"/>
      <c r="E11" s="163"/>
      <c r="F11" s="163"/>
      <c r="G11" s="163"/>
      <c r="H11" s="163"/>
      <c r="I11" s="163"/>
      <c r="J11" s="163"/>
      <c r="K11" s="163"/>
      <c r="L11" s="163"/>
      <c r="M11" s="163"/>
      <c r="N11" s="163"/>
      <c r="O11" s="163"/>
      <c r="P11" s="163"/>
      <c r="Q11" s="163"/>
      <c r="R11" s="163"/>
      <c r="S11" s="163"/>
      <c r="T11" s="164"/>
    </row>
    <row r="12" spans="1:40" ht="28.35" customHeight="1" x14ac:dyDescent="0.4">
      <c r="A12" s="2"/>
      <c r="U12" s="21"/>
      <c r="V12" s="21"/>
      <c r="W12" s="21"/>
      <c r="X12" s="21"/>
      <c r="Y12" s="21"/>
    </row>
    <row r="13" spans="1:40" s="51" customFormat="1" ht="28.35" customHeight="1" x14ac:dyDescent="0.4">
      <c r="A13" s="147" t="s">
        <v>128</v>
      </c>
      <c r="B13" s="148"/>
      <c r="C13" s="149"/>
      <c r="D13" s="149"/>
      <c r="E13" s="149"/>
      <c r="F13" s="149"/>
      <c r="G13" s="149"/>
      <c r="H13" s="149"/>
      <c r="I13" s="149"/>
      <c r="J13" s="149"/>
      <c r="K13" s="149"/>
      <c r="L13" s="149"/>
      <c r="M13" s="149"/>
      <c r="N13" s="149"/>
      <c r="O13" s="149"/>
      <c r="P13" s="149"/>
      <c r="Q13" s="149"/>
      <c r="R13" s="149"/>
      <c r="S13" s="149"/>
      <c r="T13" s="150"/>
      <c r="U13"/>
      <c r="V13"/>
      <c r="W13"/>
      <c r="X13"/>
      <c r="Y13"/>
    </row>
    <row r="14" spans="1:40" s="51" customFormat="1" ht="28.35" customHeight="1" x14ac:dyDescent="0.4">
      <c r="A14" s="2"/>
    </row>
    <row r="15" spans="1:40" ht="28.35" customHeight="1" x14ac:dyDescent="0.4">
      <c r="A15" t="s">
        <v>12</v>
      </c>
      <c r="U15" s="51"/>
      <c r="V15" s="51"/>
      <c r="W15" s="51"/>
      <c r="X15" s="51"/>
      <c r="Y15" s="51"/>
    </row>
    <row r="16" spans="1:40" ht="28.35" customHeight="1" x14ac:dyDescent="0.4">
      <c r="A16" s="98" t="s">
        <v>15</v>
      </c>
      <c r="B16" s="99"/>
      <c r="C16" s="99"/>
      <c r="D16" s="99"/>
      <c r="E16" s="127"/>
      <c r="F16" s="127"/>
      <c r="G16" s="127"/>
      <c r="H16" s="127"/>
      <c r="I16" s="127"/>
      <c r="J16" s="128"/>
      <c r="K16" s="101" t="s">
        <v>16</v>
      </c>
      <c r="L16" s="102"/>
      <c r="M16" s="103"/>
      <c r="N16" s="129"/>
      <c r="O16" s="130"/>
      <c r="P16" s="130"/>
      <c r="Q16" s="130"/>
      <c r="R16" s="130"/>
      <c r="S16" s="130"/>
      <c r="T16" s="130"/>
    </row>
    <row r="17" spans="1:20" ht="28.35" customHeight="1" x14ac:dyDescent="0.4">
      <c r="A17" s="98" t="s">
        <v>13</v>
      </c>
      <c r="B17" s="99"/>
      <c r="C17" s="99"/>
      <c r="D17" s="99"/>
      <c r="E17" s="99">
        <f>R5</f>
        <v>0</v>
      </c>
      <c r="F17" s="99"/>
      <c r="G17" s="99"/>
      <c r="H17" s="99"/>
      <c r="I17" s="99"/>
      <c r="J17" s="100"/>
      <c r="K17" s="104"/>
      <c r="L17" s="105"/>
      <c r="M17" s="106"/>
      <c r="N17" s="107"/>
      <c r="O17" s="107"/>
      <c r="P17" s="107"/>
      <c r="Q17" s="107"/>
      <c r="R17" s="107"/>
      <c r="S17" s="107"/>
      <c r="T17" s="108"/>
    </row>
    <row r="18" spans="1:20" ht="28.35" customHeight="1" x14ac:dyDescent="0.4">
      <c r="A18" s="98" t="s">
        <v>14</v>
      </c>
      <c r="B18" s="99"/>
      <c r="C18" s="135" t="str">
        <f>IF(E16="","",IF(H18="",E17,E17-H18))</f>
        <v/>
      </c>
      <c r="D18" s="135"/>
      <c r="E18" s="136"/>
      <c r="F18" s="139" t="s">
        <v>130</v>
      </c>
      <c r="G18" s="99"/>
      <c r="H18" s="135" t="str">
        <f>IF(SUM(N18:O20,S18:T20)=0,"",SUM(N18:O20,S18:T20))</f>
        <v/>
      </c>
      <c r="I18" s="135"/>
      <c r="J18" s="136"/>
      <c r="K18" s="91" t="s">
        <v>51</v>
      </c>
      <c r="L18" s="92"/>
      <c r="M18" s="92"/>
      <c r="N18" s="123"/>
      <c r="O18" s="124"/>
      <c r="P18" s="91" t="s">
        <v>119</v>
      </c>
      <c r="Q18" s="92"/>
      <c r="R18" s="92"/>
      <c r="S18" s="123"/>
      <c r="T18" s="124"/>
    </row>
    <row r="19" spans="1:20" ht="28.35" customHeight="1" x14ac:dyDescent="0.4">
      <c r="A19" s="98"/>
      <c r="B19" s="99"/>
      <c r="C19" s="135"/>
      <c r="D19" s="135"/>
      <c r="E19" s="136"/>
      <c r="F19" s="98"/>
      <c r="G19" s="99"/>
      <c r="H19" s="135"/>
      <c r="I19" s="135"/>
      <c r="J19" s="136"/>
      <c r="K19" s="91" t="s">
        <v>52</v>
      </c>
      <c r="L19" s="92"/>
      <c r="M19" s="92"/>
      <c r="N19" s="123"/>
      <c r="O19" s="124"/>
      <c r="P19" s="91" t="s">
        <v>73</v>
      </c>
      <c r="Q19" s="92"/>
      <c r="R19" s="92"/>
      <c r="S19" s="123"/>
      <c r="T19" s="124"/>
    </row>
    <row r="20" spans="1:20" ht="28.35" customHeight="1" thickBot="1" x14ac:dyDescent="0.45">
      <c r="A20" s="133"/>
      <c r="B20" s="134"/>
      <c r="C20" s="137"/>
      <c r="D20" s="137"/>
      <c r="E20" s="138"/>
      <c r="F20" s="133"/>
      <c r="G20" s="134"/>
      <c r="H20" s="137"/>
      <c r="I20" s="137"/>
      <c r="J20" s="138"/>
      <c r="K20" s="131" t="s">
        <v>74</v>
      </c>
      <c r="L20" s="132"/>
      <c r="M20" s="132"/>
      <c r="N20" s="125"/>
      <c r="O20" s="126"/>
      <c r="P20" s="131" t="s">
        <v>75</v>
      </c>
      <c r="Q20" s="132"/>
      <c r="R20" s="132"/>
      <c r="S20" s="125"/>
      <c r="T20" s="126"/>
    </row>
    <row r="21" spans="1:20" ht="28.35" customHeight="1" thickTop="1" x14ac:dyDescent="0.4">
      <c r="A21" s="140" t="s">
        <v>17</v>
      </c>
      <c r="B21" s="141"/>
      <c r="C21" s="141"/>
      <c r="D21" s="141"/>
      <c r="E21" s="141"/>
      <c r="F21" s="142"/>
      <c r="G21" s="142"/>
      <c r="H21" s="142"/>
      <c r="I21" s="142"/>
      <c r="J21" s="143"/>
      <c r="K21" s="144" t="s">
        <v>18</v>
      </c>
      <c r="L21" s="144"/>
      <c r="M21" s="104"/>
      <c r="N21" s="55"/>
      <c r="O21" s="56" t="s">
        <v>19</v>
      </c>
      <c r="P21" s="145"/>
      <c r="Q21" s="146"/>
      <c r="R21" s="146"/>
      <c r="S21" s="146"/>
      <c r="T21" s="146"/>
    </row>
  </sheetData>
  <sheetProtection password="E95D" sheet="1" selectLockedCells="1"/>
  <protectedRanges>
    <protectedRange sqref="F21 N21 P21:T21 E16 N16 C18 R4:T11 L4:O11" name="範囲1"/>
    <protectedRange sqref="R3:T3" name="範囲1_1"/>
    <protectedRange sqref="N18:O20 P20 S18:T20" name="範囲1_3"/>
    <protectedRange sqref="K13:N13 Q13:S13" name="範囲1_2"/>
  </protectedRanges>
  <mergeCells count="61">
    <mergeCell ref="A13:B13"/>
    <mergeCell ref="C13:T13"/>
    <mergeCell ref="A7:C8"/>
    <mergeCell ref="D7:F7"/>
    <mergeCell ref="D8:F8"/>
    <mergeCell ref="G7:T7"/>
    <mergeCell ref="G8:T8"/>
    <mergeCell ref="D9:T11"/>
    <mergeCell ref="A21:E21"/>
    <mergeCell ref="F21:J21"/>
    <mergeCell ref="K21:M21"/>
    <mergeCell ref="P21:T21"/>
    <mergeCell ref="P19:R19"/>
    <mergeCell ref="P20:R20"/>
    <mergeCell ref="S18:T18"/>
    <mergeCell ref="S19:T19"/>
    <mergeCell ref="S20:T20"/>
    <mergeCell ref="A16:D16"/>
    <mergeCell ref="E16:J16"/>
    <mergeCell ref="N16:T16"/>
    <mergeCell ref="K18:M18"/>
    <mergeCell ref="K19:M19"/>
    <mergeCell ref="K20:M20"/>
    <mergeCell ref="N18:O18"/>
    <mergeCell ref="N19:O19"/>
    <mergeCell ref="N20:O20"/>
    <mergeCell ref="A18:B20"/>
    <mergeCell ref="C18:E20"/>
    <mergeCell ref="F18:G20"/>
    <mergeCell ref="H18:J20"/>
    <mergeCell ref="R3:T3"/>
    <mergeCell ref="P18:R18"/>
    <mergeCell ref="D2:E2"/>
    <mergeCell ref="J2:K2"/>
    <mergeCell ref="L2:O2"/>
    <mergeCell ref="P2:Q2"/>
    <mergeCell ref="R2:T2"/>
    <mergeCell ref="A17:D17"/>
    <mergeCell ref="E17:J17"/>
    <mergeCell ref="K16:M17"/>
    <mergeCell ref="N17:T17"/>
    <mergeCell ref="D6:T6"/>
    <mergeCell ref="A6:C6"/>
    <mergeCell ref="A9:C11"/>
    <mergeCell ref="A2:C2"/>
    <mergeCell ref="D5:I5"/>
    <mergeCell ref="R5:T5"/>
    <mergeCell ref="J4:K4"/>
    <mergeCell ref="L4:O4"/>
    <mergeCell ref="P4:Q4"/>
    <mergeCell ref="R4:T4"/>
    <mergeCell ref="A5:C5"/>
    <mergeCell ref="P3:Q3"/>
    <mergeCell ref="A3:C3"/>
    <mergeCell ref="J5:K5"/>
    <mergeCell ref="A4:C4"/>
    <mergeCell ref="D4:F4"/>
    <mergeCell ref="G4:I4"/>
    <mergeCell ref="D3:O3"/>
    <mergeCell ref="L5:O5"/>
    <mergeCell ref="P5:Q5"/>
  </mergeCells>
  <phoneticPr fontId="1"/>
  <conditionalFormatting sqref="G8:T8">
    <cfRule type="expression" dxfId="9" priority="2">
      <formula>$R$3="修理"</formula>
    </cfRule>
    <cfRule type="expression" dxfId="8" priority="1">
      <formula>$R$3="新品"</formula>
    </cfRule>
  </conditionalFormatting>
  <dataValidations count="5">
    <dataValidation type="list" allowBlank="1" showInputMessage="1" showErrorMessage="1" sqref="R3">
      <formula1>"新品,修理"</formula1>
    </dataValidation>
    <dataValidation type="list" allowBlank="1" showInputMessage="1" showErrorMessage="1" sqref="G2">
      <formula1>"1"</formula1>
    </dataValidation>
    <dataValidation type="list" allowBlank="1" showInputMessage="1" showErrorMessage="1" sqref="D4:F4">
      <formula1>"記号の使用なし,届出記号,登録商標"</formula1>
    </dataValidation>
    <dataValidation type="list" allowBlank="1" showInputMessage="1" showErrorMessage="1" sqref="R4:T4">
      <formula1>"提出済み,今回提出(変更含む),型式承認番号なし"</formula1>
    </dataValidation>
    <dataValidation allowBlank="1" showInputMessage="1" showErrorMessage="1" prompt="記号無しの場合は製造者名を記載。_x000a_登録商標もしくは、登録記号の場合は、「挿入」→「画像」で記号を貼り付けてください。" sqref="G4:I4"/>
  </dataValidations>
  <printOptions horizont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14</xdr:col>
                    <xdr:colOff>123825</xdr:colOff>
                    <xdr:row>6</xdr:row>
                    <xdr:rowOff>28575</xdr:rowOff>
                  </from>
                  <to>
                    <xdr:col>19</xdr:col>
                    <xdr:colOff>200025</xdr:colOff>
                    <xdr:row>6</xdr:row>
                    <xdr:rowOff>333375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114300</xdr:colOff>
                    <xdr:row>6</xdr:row>
                    <xdr:rowOff>38100</xdr:rowOff>
                  </from>
                  <to>
                    <xdr:col>8</xdr:col>
                    <xdr:colOff>114300</xdr:colOff>
                    <xdr:row>6</xdr:row>
                    <xdr:rowOff>333375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104775</xdr:colOff>
                    <xdr:row>6</xdr:row>
                    <xdr:rowOff>38100</xdr:rowOff>
                  </from>
                  <to>
                    <xdr:col>10</xdr:col>
                    <xdr:colOff>295275</xdr:colOff>
                    <xdr:row>6</xdr:row>
                    <xdr:rowOff>333375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285750</xdr:colOff>
                    <xdr:row>6</xdr:row>
                    <xdr:rowOff>47625</xdr:rowOff>
                  </from>
                  <to>
                    <xdr:col>13</xdr:col>
                    <xdr:colOff>133350</xdr:colOff>
                    <xdr:row>6</xdr:row>
                    <xdr:rowOff>323850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xdr:col>
                    <xdr:colOff>114300</xdr:colOff>
                    <xdr:row>7</xdr:row>
                    <xdr:rowOff>47625</xdr:rowOff>
                  </from>
                  <to>
                    <xdr:col>10</xdr:col>
                    <xdr:colOff>219075</xdr:colOff>
                    <xdr:row>7</xdr:row>
                    <xdr:rowOff>342900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11</xdr:col>
                    <xdr:colOff>285750</xdr:colOff>
                    <xdr:row>7</xdr:row>
                    <xdr:rowOff>38100</xdr:rowOff>
                  </from>
                  <to>
                    <xdr:col>16</xdr:col>
                    <xdr:colOff>123825</xdr:colOff>
                    <xdr:row>7</xdr:row>
                    <xdr:rowOff>342900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8</xdr:col>
                    <xdr:colOff>19050</xdr:colOff>
                    <xdr:row>12</xdr:row>
                    <xdr:rowOff>28575</xdr:rowOff>
                  </from>
                  <to>
                    <xdr:col>14</xdr:col>
                    <xdr:colOff>133350</xdr:colOff>
                    <xdr:row>12</xdr:row>
                    <xdr:rowOff>342900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295275</xdr:colOff>
                    <xdr:row>12</xdr:row>
                    <xdr:rowOff>28575</xdr:rowOff>
                  </from>
                  <to>
                    <xdr:col>8</xdr:col>
                    <xdr:colOff>0</xdr:colOff>
                    <xdr:row>12</xdr:row>
                    <xdr:rowOff>342900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xdr:col>
                    <xdr:colOff>57150</xdr:colOff>
                    <xdr:row>12</xdr:row>
                    <xdr:rowOff>28575</xdr:rowOff>
                  </from>
                  <to>
                    <xdr:col>3</xdr:col>
                    <xdr:colOff>266700</xdr:colOff>
                    <xdr:row>12</xdr:row>
                    <xdr:rowOff>342900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14</xdr:col>
                    <xdr:colOff>161925</xdr:colOff>
                    <xdr:row>12</xdr:row>
                    <xdr:rowOff>28575</xdr:rowOff>
                  </from>
                  <to>
                    <xdr:col>20</xdr:col>
                    <xdr:colOff>57150</xdr:colOff>
                    <xdr:row>12</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入力フォーム!$AV$28:$AV$29</xm:f>
          </x14:formula1>
          <xm:sqref>L5:O5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N21"/>
  <sheetViews>
    <sheetView zoomScaleNormal="100" zoomScaleSheetLayoutView="100" workbookViewId="0">
      <selection activeCell="G2" sqref="G2"/>
    </sheetView>
  </sheetViews>
  <sheetFormatPr defaultColWidth="4.5" defaultRowHeight="28.35" customHeight="1" x14ac:dyDescent="0.4"/>
  <cols>
    <col min="1" max="16384" width="4.5" style="21"/>
  </cols>
  <sheetData>
    <row r="1" spans="1:40" ht="28.35" customHeight="1" x14ac:dyDescent="0.4">
      <c r="A1" s="16" t="s">
        <v>45</v>
      </c>
      <c r="B1" s="16"/>
      <c r="C1" s="16"/>
      <c r="D1" s="16"/>
      <c r="E1" s="16"/>
      <c r="F1" s="16"/>
      <c r="G1" s="16"/>
      <c r="H1" s="16"/>
      <c r="I1" s="16"/>
      <c r="J1" s="16"/>
      <c r="K1" s="16"/>
      <c r="L1" s="16"/>
      <c r="M1" s="16"/>
      <c r="N1" s="16"/>
      <c r="O1" s="16"/>
      <c r="P1" s="1"/>
      <c r="Q1" s="1"/>
      <c r="R1" s="1"/>
      <c r="S1" s="1"/>
      <c r="T1" s="1"/>
      <c r="U1" s="1"/>
      <c r="V1" s="1"/>
      <c r="W1" s="1"/>
      <c r="X1" s="1"/>
      <c r="Y1" s="1"/>
      <c r="Z1" s="1"/>
      <c r="AA1" s="1"/>
      <c r="AB1" s="1"/>
      <c r="AC1" s="1"/>
      <c r="AD1" s="1"/>
      <c r="AE1" s="1"/>
      <c r="AF1" s="1"/>
      <c r="AG1" s="1"/>
      <c r="AH1" s="1"/>
      <c r="AI1" s="1"/>
    </row>
    <row r="2" spans="1:40" ht="28.35" customHeight="1" x14ac:dyDescent="0.4">
      <c r="A2" s="72" t="s">
        <v>4</v>
      </c>
      <c r="B2" s="73"/>
      <c r="C2" s="74"/>
      <c r="D2" s="73"/>
      <c r="E2" s="73"/>
      <c r="F2" s="14" t="s">
        <v>5</v>
      </c>
      <c r="G2" s="30"/>
      <c r="H2" s="14" t="s">
        <v>6</v>
      </c>
      <c r="I2" s="15">
        <f>MAX(G2,識別表1!G2,識別表3!G2,識別表4!G2,識別表5!G2)</f>
        <v>1</v>
      </c>
      <c r="J2" s="93" t="s">
        <v>7</v>
      </c>
      <c r="K2" s="71"/>
      <c r="L2" s="94"/>
      <c r="M2" s="94"/>
      <c r="N2" s="94"/>
      <c r="O2" s="95"/>
      <c r="P2" s="70" t="s">
        <v>8</v>
      </c>
      <c r="Q2" s="71"/>
      <c r="R2" s="96"/>
      <c r="S2" s="96"/>
      <c r="T2" s="97"/>
      <c r="U2" s="1"/>
      <c r="V2" s="1"/>
      <c r="W2" s="1"/>
      <c r="X2" s="1"/>
      <c r="Y2" s="1"/>
      <c r="Z2" s="1"/>
      <c r="AA2" s="1"/>
      <c r="AB2" s="1"/>
      <c r="AC2" s="1"/>
      <c r="AD2" s="1"/>
      <c r="AE2" s="1"/>
      <c r="AF2" s="1"/>
      <c r="AG2" s="1"/>
      <c r="AH2" s="1"/>
      <c r="AI2" s="1"/>
      <c r="AJ2" s="1"/>
      <c r="AK2" s="1"/>
      <c r="AL2" s="1"/>
      <c r="AM2" s="1"/>
      <c r="AN2" s="1"/>
    </row>
    <row r="3" spans="1:40" ht="28.35" customHeight="1" x14ac:dyDescent="0.4">
      <c r="A3" s="72" t="s">
        <v>0</v>
      </c>
      <c r="B3" s="73"/>
      <c r="C3" s="74"/>
      <c r="D3" s="82" t="str">
        <f>申請者情報!$C$3&amp;"　"&amp;申請者情報!$C$4&amp;IF(申請者情報!C9="特定計量器製造事業者","　(製造)",IF(申請者情報!C9="特定計量器修理事業者","　(修理)",IF(申請者情報!C9="輸入事業者","　(輸入)","")))</f>
        <v>　</v>
      </c>
      <c r="E3" s="82"/>
      <c r="F3" s="82"/>
      <c r="G3" s="82"/>
      <c r="H3" s="82"/>
      <c r="I3" s="82"/>
      <c r="J3" s="82"/>
      <c r="K3" s="82"/>
      <c r="L3" s="82"/>
      <c r="M3" s="82"/>
      <c r="N3" s="82"/>
      <c r="O3" s="83"/>
      <c r="P3" s="70" t="s">
        <v>9</v>
      </c>
      <c r="Q3" s="71"/>
      <c r="R3" s="89"/>
      <c r="S3" s="89"/>
      <c r="T3" s="90"/>
      <c r="U3" s="1"/>
      <c r="V3" s="1"/>
      <c r="W3" s="1"/>
      <c r="X3" s="1"/>
      <c r="Y3" s="1"/>
    </row>
    <row r="4" spans="1:40" s="52" customFormat="1" ht="28.35" customHeight="1" x14ac:dyDescent="0.4">
      <c r="A4" s="75" t="s">
        <v>123</v>
      </c>
      <c r="B4" s="76"/>
      <c r="C4" s="77"/>
      <c r="D4" s="78" t="s">
        <v>124</v>
      </c>
      <c r="E4" s="79"/>
      <c r="F4" s="79"/>
      <c r="G4" s="80"/>
      <c r="H4" s="80"/>
      <c r="I4" s="81"/>
      <c r="J4" s="86" t="s">
        <v>122</v>
      </c>
      <c r="K4" s="87"/>
      <c r="L4" s="84"/>
      <c r="M4" s="84"/>
      <c r="N4" s="84"/>
      <c r="O4" s="85"/>
      <c r="P4" s="88" t="s">
        <v>125</v>
      </c>
      <c r="Q4" s="87"/>
      <c r="R4" s="80"/>
      <c r="S4" s="80"/>
      <c r="T4" s="81"/>
    </row>
    <row r="5" spans="1:40" ht="28.35" customHeight="1" x14ac:dyDescent="0.4">
      <c r="A5" s="68" t="s">
        <v>47</v>
      </c>
      <c r="B5" s="68"/>
      <c r="C5" s="69"/>
      <c r="D5" s="121"/>
      <c r="E5" s="122"/>
      <c r="F5" s="122"/>
      <c r="G5" s="122"/>
      <c r="H5" s="122"/>
      <c r="I5" s="122"/>
      <c r="J5" s="70" t="s">
        <v>46</v>
      </c>
      <c r="K5" s="71"/>
      <c r="L5" s="84"/>
      <c r="M5" s="84"/>
      <c r="N5" s="84"/>
      <c r="O5" s="85"/>
      <c r="P5" s="74" t="s">
        <v>48</v>
      </c>
      <c r="Q5" s="71"/>
      <c r="R5" s="84"/>
      <c r="S5" s="84"/>
      <c r="T5" s="85"/>
      <c r="U5" s="52"/>
      <c r="V5" s="52"/>
      <c r="W5" s="52"/>
      <c r="X5" s="52"/>
      <c r="Y5" s="52"/>
    </row>
    <row r="6" spans="1:40" ht="28.35" customHeight="1" x14ac:dyDescent="0.4">
      <c r="A6" s="111" t="s">
        <v>131</v>
      </c>
      <c r="B6" s="73"/>
      <c r="C6" s="74"/>
      <c r="D6" s="109" t="s">
        <v>63</v>
      </c>
      <c r="E6" s="109"/>
      <c r="F6" s="109"/>
      <c r="G6" s="109"/>
      <c r="H6" s="109"/>
      <c r="I6" s="109"/>
      <c r="J6" s="109"/>
      <c r="K6" s="109"/>
      <c r="L6" s="109"/>
      <c r="M6" s="109"/>
      <c r="N6" s="109"/>
      <c r="O6" s="109"/>
      <c r="P6" s="109"/>
      <c r="Q6" s="109"/>
      <c r="R6" s="109"/>
      <c r="S6" s="109"/>
      <c r="T6" s="110"/>
    </row>
    <row r="7" spans="1:40" s="52" customFormat="1" ht="28.35" customHeight="1" x14ac:dyDescent="0.4">
      <c r="A7" s="151" t="s">
        <v>126</v>
      </c>
      <c r="B7" s="151"/>
      <c r="C7" s="167"/>
      <c r="D7" s="153" t="s">
        <v>127</v>
      </c>
      <c r="E7" s="154"/>
      <c r="F7" s="155"/>
      <c r="G7" s="109"/>
      <c r="H7" s="109"/>
      <c r="I7" s="109"/>
      <c r="J7" s="109"/>
      <c r="K7" s="109"/>
      <c r="L7" s="109"/>
      <c r="M7" s="109"/>
      <c r="N7" s="109"/>
      <c r="O7" s="109"/>
      <c r="P7" s="109"/>
      <c r="Q7" s="109"/>
      <c r="R7" s="109"/>
      <c r="S7" s="109"/>
      <c r="T7" s="110"/>
    </row>
    <row r="8" spans="1:40" s="52" customFormat="1" ht="28.35" customHeight="1" x14ac:dyDescent="0.4">
      <c r="A8" s="151"/>
      <c r="B8" s="151"/>
      <c r="C8" s="167"/>
      <c r="D8" s="156" t="s">
        <v>129</v>
      </c>
      <c r="E8" s="154"/>
      <c r="F8" s="155"/>
      <c r="G8" s="157"/>
      <c r="H8" s="157"/>
      <c r="I8" s="157"/>
      <c r="J8" s="157"/>
      <c r="K8" s="157"/>
      <c r="L8" s="157"/>
      <c r="M8" s="157"/>
      <c r="N8" s="157"/>
      <c r="O8" s="157"/>
      <c r="P8" s="157"/>
      <c r="Q8" s="157"/>
      <c r="R8" s="157"/>
      <c r="S8" s="157"/>
      <c r="T8" s="158"/>
    </row>
    <row r="9" spans="1:40" ht="28.35" customHeight="1" x14ac:dyDescent="0.4">
      <c r="A9" s="112" t="s">
        <v>44</v>
      </c>
      <c r="B9" s="113"/>
      <c r="C9" s="114"/>
      <c r="D9" s="159"/>
      <c r="E9" s="159"/>
      <c r="F9" s="159"/>
      <c r="G9" s="159"/>
      <c r="H9" s="159"/>
      <c r="I9" s="159"/>
      <c r="J9" s="159"/>
      <c r="K9" s="159"/>
      <c r="L9" s="159"/>
      <c r="M9" s="159"/>
      <c r="N9" s="159"/>
      <c r="O9" s="159"/>
      <c r="P9" s="159"/>
      <c r="Q9" s="159"/>
      <c r="R9" s="159"/>
      <c r="S9" s="159"/>
      <c r="T9" s="160"/>
    </row>
    <row r="10" spans="1:40" ht="28.35" customHeight="1" x14ac:dyDescent="0.4">
      <c r="A10" s="115"/>
      <c r="B10" s="116"/>
      <c r="C10" s="117"/>
      <c r="D10" s="161"/>
      <c r="E10" s="161"/>
      <c r="F10" s="161"/>
      <c r="G10" s="161"/>
      <c r="H10" s="161"/>
      <c r="I10" s="161"/>
      <c r="J10" s="161"/>
      <c r="K10" s="161"/>
      <c r="L10" s="161"/>
      <c r="M10" s="161"/>
      <c r="N10" s="161"/>
      <c r="O10" s="161"/>
      <c r="P10" s="161"/>
      <c r="Q10" s="161"/>
      <c r="R10" s="161"/>
      <c r="S10" s="161"/>
      <c r="T10" s="162"/>
    </row>
    <row r="11" spans="1:40" ht="28.35" customHeight="1" x14ac:dyDescent="0.4">
      <c r="A11" s="118"/>
      <c r="B11" s="119"/>
      <c r="C11" s="120"/>
      <c r="D11" s="163"/>
      <c r="E11" s="163"/>
      <c r="F11" s="163"/>
      <c r="G11" s="163"/>
      <c r="H11" s="163"/>
      <c r="I11" s="163"/>
      <c r="J11" s="163"/>
      <c r="K11" s="163"/>
      <c r="L11" s="163"/>
      <c r="M11" s="163"/>
      <c r="N11" s="163"/>
      <c r="O11" s="163"/>
      <c r="P11" s="163"/>
      <c r="Q11" s="163"/>
      <c r="R11" s="163"/>
      <c r="S11" s="163"/>
      <c r="T11" s="164"/>
    </row>
    <row r="12" spans="1:40" ht="28.35" customHeight="1" x14ac:dyDescent="0.4">
      <c r="A12" s="2"/>
    </row>
    <row r="13" spans="1:40" s="52" customFormat="1" ht="28.35" customHeight="1" x14ac:dyDescent="0.4">
      <c r="A13" s="147" t="s">
        <v>128</v>
      </c>
      <c r="B13" s="148"/>
      <c r="C13" s="165"/>
      <c r="D13" s="165"/>
      <c r="E13" s="165"/>
      <c r="F13" s="165"/>
      <c r="G13" s="165"/>
      <c r="H13" s="165"/>
      <c r="I13" s="165"/>
      <c r="J13" s="165"/>
      <c r="K13" s="165"/>
      <c r="L13" s="165"/>
      <c r="M13" s="165"/>
      <c r="N13" s="165"/>
      <c r="O13" s="165"/>
      <c r="P13" s="165"/>
      <c r="Q13" s="165"/>
      <c r="R13" s="165"/>
      <c r="S13" s="165"/>
      <c r="T13" s="166"/>
    </row>
    <row r="14" spans="1:40" s="52" customFormat="1" ht="28.35" customHeight="1" x14ac:dyDescent="0.4">
      <c r="A14" s="2"/>
    </row>
    <row r="15" spans="1:40" ht="28.35" customHeight="1" x14ac:dyDescent="0.4">
      <c r="A15" s="21" t="s">
        <v>12</v>
      </c>
    </row>
    <row r="16" spans="1:40" ht="28.35" customHeight="1" x14ac:dyDescent="0.4">
      <c r="A16" s="98" t="s">
        <v>15</v>
      </c>
      <c r="B16" s="99"/>
      <c r="C16" s="99"/>
      <c r="D16" s="99"/>
      <c r="E16" s="127"/>
      <c r="F16" s="127"/>
      <c r="G16" s="127"/>
      <c r="H16" s="127"/>
      <c r="I16" s="127"/>
      <c r="J16" s="128"/>
      <c r="K16" s="101" t="s">
        <v>16</v>
      </c>
      <c r="L16" s="102"/>
      <c r="M16" s="103"/>
      <c r="N16" s="129"/>
      <c r="O16" s="130"/>
      <c r="P16" s="130"/>
      <c r="Q16" s="130"/>
      <c r="R16" s="130"/>
      <c r="S16" s="130"/>
      <c r="T16" s="130"/>
    </row>
    <row r="17" spans="1:20" ht="28.35" customHeight="1" x14ac:dyDescent="0.4">
      <c r="A17" s="98" t="s">
        <v>13</v>
      </c>
      <c r="B17" s="99"/>
      <c r="C17" s="99"/>
      <c r="D17" s="99"/>
      <c r="E17" s="99">
        <f>R5</f>
        <v>0</v>
      </c>
      <c r="F17" s="99"/>
      <c r="G17" s="99"/>
      <c r="H17" s="99"/>
      <c r="I17" s="99"/>
      <c r="J17" s="100"/>
      <c r="K17" s="104"/>
      <c r="L17" s="105"/>
      <c r="M17" s="106"/>
      <c r="N17" s="107"/>
      <c r="O17" s="107"/>
      <c r="P17" s="107"/>
      <c r="Q17" s="107"/>
      <c r="R17" s="107"/>
      <c r="S17" s="107"/>
      <c r="T17" s="108"/>
    </row>
    <row r="18" spans="1:20" ht="28.35" customHeight="1" x14ac:dyDescent="0.4">
      <c r="A18" s="98" t="s">
        <v>14</v>
      </c>
      <c r="B18" s="99"/>
      <c r="C18" s="135" t="str">
        <f>IF(E16="","",IF(H18="",E17,E17-H18))</f>
        <v/>
      </c>
      <c r="D18" s="135"/>
      <c r="E18" s="136"/>
      <c r="F18" s="139" t="s">
        <v>130</v>
      </c>
      <c r="G18" s="99"/>
      <c r="H18" s="135" t="str">
        <f>IF(SUM(N18:O20,S18:T20)=0,"",SUM(N18:O20,S18:T20))</f>
        <v/>
      </c>
      <c r="I18" s="135"/>
      <c r="J18" s="136"/>
      <c r="K18" s="91" t="s">
        <v>51</v>
      </c>
      <c r="L18" s="92"/>
      <c r="M18" s="92"/>
      <c r="N18" s="123"/>
      <c r="O18" s="124"/>
      <c r="P18" s="91" t="s">
        <v>119</v>
      </c>
      <c r="Q18" s="92"/>
      <c r="R18" s="92"/>
      <c r="S18" s="123"/>
      <c r="T18" s="124"/>
    </row>
    <row r="19" spans="1:20" ht="28.35" customHeight="1" x14ac:dyDescent="0.4">
      <c r="A19" s="98"/>
      <c r="B19" s="99"/>
      <c r="C19" s="135"/>
      <c r="D19" s="135"/>
      <c r="E19" s="136"/>
      <c r="F19" s="98"/>
      <c r="G19" s="99"/>
      <c r="H19" s="135"/>
      <c r="I19" s="135"/>
      <c r="J19" s="136"/>
      <c r="K19" s="91" t="s">
        <v>52</v>
      </c>
      <c r="L19" s="92"/>
      <c r="M19" s="92"/>
      <c r="N19" s="123"/>
      <c r="O19" s="124"/>
      <c r="P19" s="91" t="s">
        <v>70</v>
      </c>
      <c r="Q19" s="92"/>
      <c r="R19" s="92"/>
      <c r="S19" s="123"/>
      <c r="T19" s="124"/>
    </row>
    <row r="20" spans="1:20" ht="28.35" customHeight="1" thickBot="1" x14ac:dyDescent="0.45">
      <c r="A20" s="133"/>
      <c r="B20" s="134"/>
      <c r="C20" s="137"/>
      <c r="D20" s="137"/>
      <c r="E20" s="138"/>
      <c r="F20" s="133"/>
      <c r="G20" s="134"/>
      <c r="H20" s="137"/>
      <c r="I20" s="137"/>
      <c r="J20" s="138"/>
      <c r="K20" s="131" t="s">
        <v>69</v>
      </c>
      <c r="L20" s="132"/>
      <c r="M20" s="132"/>
      <c r="N20" s="125"/>
      <c r="O20" s="126"/>
      <c r="P20" s="131" t="s">
        <v>71</v>
      </c>
      <c r="Q20" s="132"/>
      <c r="R20" s="132"/>
      <c r="S20" s="125"/>
      <c r="T20" s="126"/>
    </row>
    <row r="21" spans="1:20" ht="28.35" customHeight="1" thickTop="1" x14ac:dyDescent="0.4">
      <c r="A21" s="140" t="s">
        <v>17</v>
      </c>
      <c r="B21" s="141"/>
      <c r="C21" s="141"/>
      <c r="D21" s="141"/>
      <c r="E21" s="141"/>
      <c r="F21" s="142"/>
      <c r="G21" s="142"/>
      <c r="H21" s="142"/>
      <c r="I21" s="142"/>
      <c r="J21" s="143"/>
      <c r="K21" s="144" t="s">
        <v>18</v>
      </c>
      <c r="L21" s="144"/>
      <c r="M21" s="104"/>
      <c r="N21" s="55"/>
      <c r="O21" s="56" t="s">
        <v>19</v>
      </c>
      <c r="P21" s="145"/>
      <c r="Q21" s="146"/>
      <c r="R21" s="146"/>
      <c r="S21" s="146"/>
      <c r="T21" s="146"/>
    </row>
  </sheetData>
  <sheetProtection password="E95D" sheet="1" selectLockedCells="1"/>
  <protectedRanges>
    <protectedRange sqref="R7:T7 L7:O7" name="範囲1_5"/>
    <protectedRange sqref="K13:N13 Q13:S13" name="範囲1_2_1"/>
    <protectedRange sqref="R6:T6 L6:O6" name="範囲1_6"/>
    <protectedRange sqref="R9:T11 L9:O11" name="範囲1_7"/>
    <protectedRange sqref="R3:T3" name="範囲1_1_1"/>
    <protectedRange sqref="F21 N21 P21:T21 E16 N16 C18" name="範囲1_9"/>
    <protectedRange sqref="N18:O20 P20 S18:T20" name="範囲1_3_2"/>
    <protectedRange sqref="R4:T5 L4:O5" name="範囲1_10"/>
    <protectedRange sqref="R8:T8 L8:O8" name="範囲1_1"/>
  </protectedRanges>
  <mergeCells count="61">
    <mergeCell ref="P20:R20"/>
    <mergeCell ref="S20:T20"/>
    <mergeCell ref="A21:E21"/>
    <mergeCell ref="F21:J21"/>
    <mergeCell ref="K21:M21"/>
    <mergeCell ref="P21:T21"/>
    <mergeCell ref="A18:B20"/>
    <mergeCell ref="C18:E20"/>
    <mergeCell ref="F18:G20"/>
    <mergeCell ref="H18:J20"/>
    <mergeCell ref="K20:M20"/>
    <mergeCell ref="N20:O20"/>
    <mergeCell ref="P18:R18"/>
    <mergeCell ref="S18:T18"/>
    <mergeCell ref="K19:M19"/>
    <mergeCell ref="N19:O19"/>
    <mergeCell ref="P19:R19"/>
    <mergeCell ref="S19:T19"/>
    <mergeCell ref="K18:M18"/>
    <mergeCell ref="N18:O18"/>
    <mergeCell ref="A16:D16"/>
    <mergeCell ref="E16:J16"/>
    <mergeCell ref="K16:M17"/>
    <mergeCell ref="N16:T16"/>
    <mergeCell ref="A17:D17"/>
    <mergeCell ref="E17:J17"/>
    <mergeCell ref="N17:T17"/>
    <mergeCell ref="R3:T3"/>
    <mergeCell ref="L4:O4"/>
    <mergeCell ref="A6:C6"/>
    <mergeCell ref="D6:T6"/>
    <mergeCell ref="A9:C11"/>
    <mergeCell ref="D9:T11"/>
    <mergeCell ref="R5:T5"/>
    <mergeCell ref="P3:Q3"/>
    <mergeCell ref="J4:K4"/>
    <mergeCell ref="A4:C4"/>
    <mergeCell ref="D4:F4"/>
    <mergeCell ref="G4:I4"/>
    <mergeCell ref="R2:T2"/>
    <mergeCell ref="A2:C2"/>
    <mergeCell ref="D2:E2"/>
    <mergeCell ref="J2:K2"/>
    <mergeCell ref="L2:O2"/>
    <mergeCell ref="P2:Q2"/>
    <mergeCell ref="A13:B13"/>
    <mergeCell ref="C13:T13"/>
    <mergeCell ref="D3:O3"/>
    <mergeCell ref="P4:Q4"/>
    <mergeCell ref="R4:T4"/>
    <mergeCell ref="A7:C8"/>
    <mergeCell ref="D7:F7"/>
    <mergeCell ref="G7:T7"/>
    <mergeCell ref="D8:F8"/>
    <mergeCell ref="G8:T8"/>
    <mergeCell ref="A5:C5"/>
    <mergeCell ref="D5:I5"/>
    <mergeCell ref="J5:K5"/>
    <mergeCell ref="L5:O5"/>
    <mergeCell ref="P5:Q5"/>
    <mergeCell ref="A3:C3"/>
  </mergeCells>
  <phoneticPr fontId="1"/>
  <conditionalFormatting sqref="G8:T8">
    <cfRule type="expression" dxfId="7" priority="1">
      <formula>$R$3="新品"</formula>
    </cfRule>
    <cfRule type="expression" dxfId="6" priority="2">
      <formula>$R$3="修理"</formula>
    </cfRule>
  </conditionalFormatting>
  <dataValidations count="5">
    <dataValidation type="list" allowBlank="1" showInputMessage="1" showErrorMessage="1" sqref="G2">
      <formula1>"　,2"</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D4:F4">
      <formula1>"記号の使用なし,届出記号,登録商標"</formula1>
    </dataValidation>
    <dataValidation type="list" allowBlank="1" showInputMessage="1" showErrorMessage="1" sqref="R3">
      <formula1>"新品,修理"</formula1>
    </dataValidation>
    <dataValidation type="list" allowBlank="1" showInputMessage="1" showErrorMessage="1" sqref="R4:T4">
      <formula1>"提出済み,今回提出(変更含む),型式承認番号なし"</formula1>
    </dataValidation>
  </dataValidations>
  <printOptions horizont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14</xdr:col>
                    <xdr:colOff>123825</xdr:colOff>
                    <xdr:row>6</xdr:row>
                    <xdr:rowOff>28575</xdr:rowOff>
                  </from>
                  <to>
                    <xdr:col>19</xdr:col>
                    <xdr:colOff>200025</xdr:colOff>
                    <xdr:row>6</xdr:row>
                    <xdr:rowOff>333375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114300</xdr:colOff>
                    <xdr:row>6</xdr:row>
                    <xdr:rowOff>38100</xdr:rowOff>
                  </from>
                  <to>
                    <xdr:col>8</xdr:col>
                    <xdr:colOff>114300</xdr:colOff>
                    <xdr:row>6</xdr:row>
                    <xdr:rowOff>333375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9</xdr:col>
                    <xdr:colOff>104775</xdr:colOff>
                    <xdr:row>6</xdr:row>
                    <xdr:rowOff>38100</xdr:rowOff>
                  </from>
                  <to>
                    <xdr:col>10</xdr:col>
                    <xdr:colOff>295275</xdr:colOff>
                    <xdr:row>6</xdr:row>
                    <xdr:rowOff>333375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11</xdr:col>
                    <xdr:colOff>285750</xdr:colOff>
                    <xdr:row>6</xdr:row>
                    <xdr:rowOff>47625</xdr:rowOff>
                  </from>
                  <to>
                    <xdr:col>13</xdr:col>
                    <xdr:colOff>133350</xdr:colOff>
                    <xdr:row>6</xdr:row>
                    <xdr:rowOff>323850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114300</xdr:colOff>
                    <xdr:row>7</xdr:row>
                    <xdr:rowOff>47625</xdr:rowOff>
                  </from>
                  <to>
                    <xdr:col>10</xdr:col>
                    <xdr:colOff>219075</xdr:colOff>
                    <xdr:row>7</xdr:row>
                    <xdr:rowOff>342900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11</xdr:col>
                    <xdr:colOff>285750</xdr:colOff>
                    <xdr:row>7</xdr:row>
                    <xdr:rowOff>38100</xdr:rowOff>
                  </from>
                  <to>
                    <xdr:col>16</xdr:col>
                    <xdr:colOff>123825</xdr:colOff>
                    <xdr:row>7</xdr:row>
                    <xdr:rowOff>342900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8</xdr:col>
                    <xdr:colOff>19050</xdr:colOff>
                    <xdr:row>12</xdr:row>
                    <xdr:rowOff>28575</xdr:rowOff>
                  </from>
                  <to>
                    <xdr:col>14</xdr:col>
                    <xdr:colOff>133350</xdr:colOff>
                    <xdr:row>12</xdr:row>
                    <xdr:rowOff>342900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295275</xdr:colOff>
                    <xdr:row>12</xdr:row>
                    <xdr:rowOff>28575</xdr:rowOff>
                  </from>
                  <to>
                    <xdr:col>8</xdr:col>
                    <xdr:colOff>0</xdr:colOff>
                    <xdr:row>12</xdr:row>
                    <xdr:rowOff>342900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57150</xdr:colOff>
                    <xdr:row>12</xdr:row>
                    <xdr:rowOff>28575</xdr:rowOff>
                  </from>
                  <to>
                    <xdr:col>3</xdr:col>
                    <xdr:colOff>266700</xdr:colOff>
                    <xdr:row>12</xdr:row>
                    <xdr:rowOff>342900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14</xdr:col>
                    <xdr:colOff>161925</xdr:colOff>
                    <xdr:row>12</xdr:row>
                    <xdr:rowOff>28575</xdr:rowOff>
                  </from>
                  <to>
                    <xdr:col>20</xdr:col>
                    <xdr:colOff>57150</xdr:colOff>
                    <xdr:row>12</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入力フォーム!$AV$28:$AV$29</xm:f>
          </x14:formula1>
          <xm:sqref>L5:O5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21"/>
  <sheetViews>
    <sheetView zoomScaleNormal="100" zoomScaleSheetLayoutView="100" workbookViewId="0">
      <selection activeCell="D6" sqref="D6:T6"/>
    </sheetView>
  </sheetViews>
  <sheetFormatPr defaultColWidth="4.5" defaultRowHeight="28.35" customHeight="1" x14ac:dyDescent="0.4"/>
  <cols>
    <col min="1" max="16384" width="4.5" style="21"/>
  </cols>
  <sheetData>
    <row r="1" spans="1:40" ht="28.35" customHeight="1" x14ac:dyDescent="0.4">
      <c r="A1" s="16" t="s">
        <v>45</v>
      </c>
      <c r="B1" s="16"/>
      <c r="C1" s="16"/>
      <c r="D1" s="16"/>
      <c r="E1" s="16"/>
      <c r="F1" s="16"/>
      <c r="G1" s="16"/>
      <c r="H1" s="16"/>
      <c r="I1" s="16"/>
      <c r="J1" s="16"/>
      <c r="K1" s="16"/>
      <c r="L1" s="16"/>
      <c r="M1" s="16"/>
      <c r="N1" s="16"/>
      <c r="O1" s="16"/>
      <c r="P1" s="1"/>
      <c r="Q1" s="1"/>
      <c r="R1" s="1"/>
      <c r="S1" s="1"/>
      <c r="T1" s="1"/>
      <c r="U1" s="1"/>
      <c r="V1" s="1"/>
      <c r="W1" s="1"/>
      <c r="X1" s="1"/>
      <c r="Y1" s="1"/>
      <c r="Z1" s="1"/>
      <c r="AA1" s="1"/>
      <c r="AB1" s="1"/>
      <c r="AC1" s="1"/>
      <c r="AD1" s="1"/>
      <c r="AE1" s="1"/>
      <c r="AF1" s="1"/>
      <c r="AG1" s="1"/>
      <c r="AH1" s="1"/>
      <c r="AI1" s="1"/>
    </row>
    <row r="2" spans="1:40" ht="28.35" customHeight="1" x14ac:dyDescent="0.4">
      <c r="A2" s="72" t="s">
        <v>4</v>
      </c>
      <c r="B2" s="73"/>
      <c r="C2" s="74"/>
      <c r="D2" s="73"/>
      <c r="E2" s="73"/>
      <c r="F2" s="14" t="s">
        <v>5</v>
      </c>
      <c r="G2" s="30"/>
      <c r="H2" s="14" t="s">
        <v>6</v>
      </c>
      <c r="I2" s="15">
        <f>MAX(G2,識別表1!G2,識別表2!G2,識別表4!G2,識別表5!G2)</f>
        <v>1</v>
      </c>
      <c r="J2" s="93" t="s">
        <v>7</v>
      </c>
      <c r="K2" s="71"/>
      <c r="L2" s="94"/>
      <c r="M2" s="94"/>
      <c r="N2" s="94"/>
      <c r="O2" s="95"/>
      <c r="P2" s="70" t="s">
        <v>8</v>
      </c>
      <c r="Q2" s="71"/>
      <c r="R2" s="96"/>
      <c r="S2" s="96"/>
      <c r="T2" s="97"/>
      <c r="U2" s="1"/>
      <c r="V2" s="1"/>
      <c r="W2" s="1"/>
      <c r="X2" s="1"/>
      <c r="Y2" s="1"/>
      <c r="Z2" s="1"/>
      <c r="AA2" s="1"/>
      <c r="AB2" s="1"/>
      <c r="AC2" s="1"/>
      <c r="AD2" s="1"/>
      <c r="AE2" s="1"/>
      <c r="AF2" s="1"/>
      <c r="AG2" s="1"/>
      <c r="AH2" s="1"/>
      <c r="AI2" s="1"/>
      <c r="AJ2" s="1"/>
      <c r="AK2" s="1"/>
      <c r="AL2" s="1"/>
      <c r="AM2" s="1"/>
      <c r="AN2" s="1"/>
    </row>
    <row r="3" spans="1:40" ht="28.35" customHeight="1" x14ac:dyDescent="0.4">
      <c r="A3" s="72" t="s">
        <v>0</v>
      </c>
      <c r="B3" s="73"/>
      <c r="C3" s="74"/>
      <c r="D3" s="82" t="str">
        <f>申請者情報!$C$3&amp;"　"&amp;申請者情報!$C$4&amp;IF(申請者情報!C9="特定計量器製造事業者","　(製造)",IF(申請者情報!C9="特定計量器修理事業者","　(修理)",IF(申請者情報!C9="輸入事業者","　(輸入)","")))</f>
        <v>　</v>
      </c>
      <c r="E3" s="82"/>
      <c r="F3" s="82"/>
      <c r="G3" s="82"/>
      <c r="H3" s="82"/>
      <c r="I3" s="82"/>
      <c r="J3" s="82"/>
      <c r="K3" s="82"/>
      <c r="L3" s="82"/>
      <c r="M3" s="82"/>
      <c r="N3" s="82"/>
      <c r="O3" s="83"/>
      <c r="P3" s="70" t="s">
        <v>9</v>
      </c>
      <c r="Q3" s="71"/>
      <c r="R3" s="89"/>
      <c r="S3" s="89"/>
      <c r="T3" s="90"/>
      <c r="U3" s="1"/>
      <c r="V3" s="1"/>
      <c r="W3" s="1"/>
      <c r="X3" s="1"/>
      <c r="Y3" s="1"/>
    </row>
    <row r="4" spans="1:40" s="52" customFormat="1" ht="28.35" customHeight="1" x14ac:dyDescent="0.4">
      <c r="A4" s="75" t="s">
        <v>123</v>
      </c>
      <c r="B4" s="76"/>
      <c r="C4" s="77"/>
      <c r="D4" s="78" t="s">
        <v>124</v>
      </c>
      <c r="E4" s="79"/>
      <c r="F4" s="79"/>
      <c r="G4" s="80"/>
      <c r="H4" s="80"/>
      <c r="I4" s="81"/>
      <c r="J4" s="86" t="s">
        <v>122</v>
      </c>
      <c r="K4" s="87"/>
      <c r="L4" s="84"/>
      <c r="M4" s="84"/>
      <c r="N4" s="84"/>
      <c r="O4" s="85"/>
      <c r="P4" s="88" t="s">
        <v>125</v>
      </c>
      <c r="Q4" s="87"/>
      <c r="R4" s="80"/>
      <c r="S4" s="80"/>
      <c r="T4" s="81"/>
    </row>
    <row r="5" spans="1:40" ht="28.35" customHeight="1" x14ac:dyDescent="0.4">
      <c r="A5" s="68" t="s">
        <v>47</v>
      </c>
      <c r="B5" s="68"/>
      <c r="C5" s="69"/>
      <c r="D5" s="121"/>
      <c r="E5" s="122"/>
      <c r="F5" s="122"/>
      <c r="G5" s="122"/>
      <c r="H5" s="122"/>
      <c r="I5" s="122"/>
      <c r="J5" s="70" t="s">
        <v>46</v>
      </c>
      <c r="K5" s="71"/>
      <c r="L5" s="84"/>
      <c r="M5" s="84"/>
      <c r="N5" s="84"/>
      <c r="O5" s="85"/>
      <c r="P5" s="74" t="s">
        <v>48</v>
      </c>
      <c r="Q5" s="71"/>
      <c r="R5" s="84"/>
      <c r="S5" s="84"/>
      <c r="T5" s="85"/>
      <c r="U5" s="52"/>
      <c r="V5" s="52"/>
      <c r="W5" s="52"/>
      <c r="X5" s="52"/>
      <c r="Y5" s="52"/>
    </row>
    <row r="6" spans="1:40" ht="28.35" customHeight="1" x14ac:dyDescent="0.4">
      <c r="A6" s="111" t="s">
        <v>131</v>
      </c>
      <c r="B6" s="73"/>
      <c r="C6" s="74"/>
      <c r="D6" s="109" t="s">
        <v>63</v>
      </c>
      <c r="E6" s="109"/>
      <c r="F6" s="109"/>
      <c r="G6" s="109"/>
      <c r="H6" s="109"/>
      <c r="I6" s="109"/>
      <c r="J6" s="109"/>
      <c r="K6" s="109"/>
      <c r="L6" s="109"/>
      <c r="M6" s="109"/>
      <c r="N6" s="109"/>
      <c r="O6" s="109"/>
      <c r="P6" s="109"/>
      <c r="Q6" s="109"/>
      <c r="R6" s="109"/>
      <c r="S6" s="109"/>
      <c r="T6" s="110"/>
    </row>
    <row r="7" spans="1:40" s="52" customFormat="1" ht="28.35" customHeight="1" x14ac:dyDescent="0.4">
      <c r="A7" s="151" t="s">
        <v>126</v>
      </c>
      <c r="B7" s="151"/>
      <c r="C7" s="167"/>
      <c r="D7" s="153" t="s">
        <v>127</v>
      </c>
      <c r="E7" s="154"/>
      <c r="F7" s="155"/>
      <c r="G7" s="109"/>
      <c r="H7" s="109"/>
      <c r="I7" s="109"/>
      <c r="J7" s="109"/>
      <c r="K7" s="109"/>
      <c r="L7" s="109"/>
      <c r="M7" s="109"/>
      <c r="N7" s="109"/>
      <c r="O7" s="109"/>
      <c r="P7" s="109"/>
      <c r="Q7" s="109"/>
      <c r="R7" s="109"/>
      <c r="S7" s="109"/>
      <c r="T7" s="110"/>
    </row>
    <row r="8" spans="1:40" s="52" customFormat="1" ht="28.35" customHeight="1" x14ac:dyDescent="0.4">
      <c r="A8" s="151"/>
      <c r="B8" s="151"/>
      <c r="C8" s="167"/>
      <c r="D8" s="156" t="s">
        <v>129</v>
      </c>
      <c r="E8" s="154"/>
      <c r="F8" s="155"/>
      <c r="G8" s="157"/>
      <c r="H8" s="157"/>
      <c r="I8" s="157"/>
      <c r="J8" s="157"/>
      <c r="K8" s="157"/>
      <c r="L8" s="157"/>
      <c r="M8" s="157"/>
      <c r="N8" s="157"/>
      <c r="O8" s="157"/>
      <c r="P8" s="157"/>
      <c r="Q8" s="157"/>
      <c r="R8" s="157"/>
      <c r="S8" s="157"/>
      <c r="T8" s="158"/>
    </row>
    <row r="9" spans="1:40" ht="28.35" customHeight="1" x14ac:dyDescent="0.4">
      <c r="A9" s="112" t="s">
        <v>44</v>
      </c>
      <c r="B9" s="113"/>
      <c r="C9" s="114"/>
      <c r="D9" s="159"/>
      <c r="E9" s="159"/>
      <c r="F9" s="159"/>
      <c r="G9" s="159"/>
      <c r="H9" s="159"/>
      <c r="I9" s="159"/>
      <c r="J9" s="159"/>
      <c r="K9" s="159"/>
      <c r="L9" s="159"/>
      <c r="M9" s="159"/>
      <c r="N9" s="159"/>
      <c r="O9" s="159"/>
      <c r="P9" s="159"/>
      <c r="Q9" s="159"/>
      <c r="R9" s="159"/>
      <c r="S9" s="159"/>
      <c r="T9" s="160"/>
    </row>
    <row r="10" spans="1:40" ht="28.35" customHeight="1" x14ac:dyDescent="0.4">
      <c r="A10" s="115"/>
      <c r="B10" s="116"/>
      <c r="C10" s="117"/>
      <c r="D10" s="161"/>
      <c r="E10" s="161"/>
      <c r="F10" s="161"/>
      <c r="G10" s="161"/>
      <c r="H10" s="161"/>
      <c r="I10" s="161"/>
      <c r="J10" s="161"/>
      <c r="K10" s="161"/>
      <c r="L10" s="161"/>
      <c r="M10" s="161"/>
      <c r="N10" s="161"/>
      <c r="O10" s="161"/>
      <c r="P10" s="161"/>
      <c r="Q10" s="161"/>
      <c r="R10" s="161"/>
      <c r="S10" s="161"/>
      <c r="T10" s="162"/>
    </row>
    <row r="11" spans="1:40" ht="28.35" customHeight="1" x14ac:dyDescent="0.4">
      <c r="A11" s="118"/>
      <c r="B11" s="119"/>
      <c r="C11" s="120"/>
      <c r="D11" s="163"/>
      <c r="E11" s="163"/>
      <c r="F11" s="163"/>
      <c r="G11" s="163"/>
      <c r="H11" s="163"/>
      <c r="I11" s="163"/>
      <c r="J11" s="163"/>
      <c r="K11" s="163"/>
      <c r="L11" s="163"/>
      <c r="M11" s="163"/>
      <c r="N11" s="163"/>
      <c r="O11" s="163"/>
      <c r="P11" s="163"/>
      <c r="Q11" s="163"/>
      <c r="R11" s="163"/>
      <c r="S11" s="163"/>
      <c r="T11" s="164"/>
    </row>
    <row r="12" spans="1:40" ht="28.35" customHeight="1" x14ac:dyDescent="0.4">
      <c r="A12" s="2"/>
    </row>
    <row r="13" spans="1:40" s="52" customFormat="1" ht="28.35" customHeight="1" x14ac:dyDescent="0.4">
      <c r="A13" s="168" t="s">
        <v>128</v>
      </c>
      <c r="B13" s="169"/>
      <c r="C13" s="165"/>
      <c r="D13" s="165"/>
      <c r="E13" s="165"/>
      <c r="F13" s="165"/>
      <c r="G13" s="165"/>
      <c r="H13" s="165"/>
      <c r="I13" s="165"/>
      <c r="J13" s="165"/>
      <c r="K13" s="165"/>
      <c r="L13" s="165"/>
      <c r="M13" s="165"/>
      <c r="N13" s="165"/>
      <c r="O13" s="165"/>
      <c r="P13" s="165"/>
      <c r="Q13" s="165"/>
      <c r="R13" s="165"/>
      <c r="S13" s="165"/>
      <c r="T13" s="166"/>
    </row>
    <row r="14" spans="1:40" s="52" customFormat="1" ht="28.35" customHeight="1" x14ac:dyDescent="0.4">
      <c r="A14" s="2"/>
    </row>
    <row r="15" spans="1:40" ht="28.35" customHeight="1" x14ac:dyDescent="0.4">
      <c r="A15" s="21" t="s">
        <v>12</v>
      </c>
    </row>
    <row r="16" spans="1:40" ht="28.35" customHeight="1" x14ac:dyDescent="0.4">
      <c r="A16" s="98" t="s">
        <v>15</v>
      </c>
      <c r="B16" s="99"/>
      <c r="C16" s="99"/>
      <c r="D16" s="99"/>
      <c r="E16" s="127"/>
      <c r="F16" s="127"/>
      <c r="G16" s="127"/>
      <c r="H16" s="127"/>
      <c r="I16" s="127"/>
      <c r="J16" s="128"/>
      <c r="K16" s="101" t="s">
        <v>16</v>
      </c>
      <c r="L16" s="102"/>
      <c r="M16" s="103"/>
      <c r="N16" s="129"/>
      <c r="O16" s="130"/>
      <c r="P16" s="130"/>
      <c r="Q16" s="130"/>
      <c r="R16" s="130"/>
      <c r="S16" s="130"/>
      <c r="T16" s="130"/>
    </row>
    <row r="17" spans="1:20" ht="28.35" customHeight="1" x14ac:dyDescent="0.4">
      <c r="A17" s="98" t="s">
        <v>13</v>
      </c>
      <c r="B17" s="99"/>
      <c r="C17" s="99"/>
      <c r="D17" s="99"/>
      <c r="E17" s="99">
        <f>R5</f>
        <v>0</v>
      </c>
      <c r="F17" s="99"/>
      <c r="G17" s="99"/>
      <c r="H17" s="99"/>
      <c r="I17" s="99"/>
      <c r="J17" s="100"/>
      <c r="K17" s="104"/>
      <c r="L17" s="105"/>
      <c r="M17" s="106"/>
      <c r="N17" s="107"/>
      <c r="O17" s="107"/>
      <c r="P17" s="107"/>
      <c r="Q17" s="107"/>
      <c r="R17" s="107"/>
      <c r="S17" s="107"/>
      <c r="T17" s="108"/>
    </row>
    <row r="18" spans="1:20" ht="28.35" customHeight="1" x14ac:dyDescent="0.4">
      <c r="A18" s="98" t="s">
        <v>14</v>
      </c>
      <c r="B18" s="99"/>
      <c r="C18" s="135" t="str">
        <f>IF(E16="","",IF(H18="",E17,E17-H18))</f>
        <v/>
      </c>
      <c r="D18" s="135"/>
      <c r="E18" s="136"/>
      <c r="F18" s="139" t="s">
        <v>130</v>
      </c>
      <c r="G18" s="99"/>
      <c r="H18" s="135" t="str">
        <f>IF(SUM(N18:O20,S18:T20)=0,"",SUM(N18:O20,S18:T20))</f>
        <v/>
      </c>
      <c r="I18" s="135"/>
      <c r="J18" s="136"/>
      <c r="K18" s="91" t="s">
        <v>51</v>
      </c>
      <c r="L18" s="92"/>
      <c r="M18" s="92"/>
      <c r="N18" s="123"/>
      <c r="O18" s="124"/>
      <c r="P18" s="91" t="s">
        <v>119</v>
      </c>
      <c r="Q18" s="92"/>
      <c r="R18" s="92"/>
      <c r="S18" s="123"/>
      <c r="T18" s="124"/>
    </row>
    <row r="19" spans="1:20" ht="28.35" customHeight="1" x14ac:dyDescent="0.4">
      <c r="A19" s="98"/>
      <c r="B19" s="99"/>
      <c r="C19" s="135"/>
      <c r="D19" s="135"/>
      <c r="E19" s="136"/>
      <c r="F19" s="98"/>
      <c r="G19" s="99"/>
      <c r="H19" s="135"/>
      <c r="I19" s="135"/>
      <c r="J19" s="136"/>
      <c r="K19" s="91" t="s">
        <v>52</v>
      </c>
      <c r="L19" s="92"/>
      <c r="M19" s="92"/>
      <c r="N19" s="123"/>
      <c r="O19" s="124"/>
      <c r="P19" s="91" t="s">
        <v>70</v>
      </c>
      <c r="Q19" s="92"/>
      <c r="R19" s="92"/>
      <c r="S19" s="123"/>
      <c r="T19" s="124"/>
    </row>
    <row r="20" spans="1:20" ht="28.35" customHeight="1" thickBot="1" x14ac:dyDescent="0.45">
      <c r="A20" s="133"/>
      <c r="B20" s="134"/>
      <c r="C20" s="137"/>
      <c r="D20" s="137"/>
      <c r="E20" s="138"/>
      <c r="F20" s="133"/>
      <c r="G20" s="134"/>
      <c r="H20" s="137"/>
      <c r="I20" s="137"/>
      <c r="J20" s="138"/>
      <c r="K20" s="131" t="s">
        <v>69</v>
      </c>
      <c r="L20" s="132"/>
      <c r="M20" s="132"/>
      <c r="N20" s="125"/>
      <c r="O20" s="126"/>
      <c r="P20" s="131" t="s">
        <v>71</v>
      </c>
      <c r="Q20" s="132"/>
      <c r="R20" s="132"/>
      <c r="S20" s="125"/>
      <c r="T20" s="126"/>
    </row>
    <row r="21" spans="1:20" ht="28.35" customHeight="1" thickTop="1" x14ac:dyDescent="0.4">
      <c r="A21" s="140" t="s">
        <v>17</v>
      </c>
      <c r="B21" s="141"/>
      <c r="C21" s="141"/>
      <c r="D21" s="141"/>
      <c r="E21" s="141"/>
      <c r="F21" s="142"/>
      <c r="G21" s="142"/>
      <c r="H21" s="142"/>
      <c r="I21" s="142"/>
      <c r="J21" s="143"/>
      <c r="K21" s="144" t="s">
        <v>18</v>
      </c>
      <c r="L21" s="144"/>
      <c r="M21" s="104"/>
      <c r="N21" s="55"/>
      <c r="O21" s="56" t="s">
        <v>19</v>
      </c>
      <c r="P21" s="145"/>
      <c r="Q21" s="146"/>
      <c r="R21" s="146"/>
      <c r="S21" s="146"/>
      <c r="T21" s="146"/>
    </row>
  </sheetData>
  <sheetProtection password="E95D" sheet="1" selectLockedCells="1"/>
  <protectedRanges>
    <protectedRange sqref="R7:T7 L7:O7" name="範囲1_5"/>
    <protectedRange sqref="K13:N13 Q13:S13" name="範囲1_2_1"/>
    <protectedRange sqref="R6:T6 L6:O6" name="範囲1_6"/>
    <protectedRange sqref="R9:T11 L9:O11" name="範囲1_7"/>
    <protectedRange sqref="R3:T3" name="範囲1_1_1"/>
    <protectedRange sqref="F21 N21 P21:T21 E16 N16 C18" name="範囲1_9"/>
    <protectedRange sqref="N18:O20 P20 S18:T20" name="範囲1_3_2"/>
    <protectedRange sqref="R4:T5 L4:O5" name="範囲1_10"/>
    <protectedRange sqref="R8:T8 L8:O8" name="範囲1_1"/>
  </protectedRanges>
  <mergeCells count="61">
    <mergeCell ref="P20:R20"/>
    <mergeCell ref="S20:T20"/>
    <mergeCell ref="A21:E21"/>
    <mergeCell ref="F21:J21"/>
    <mergeCell ref="K21:M21"/>
    <mergeCell ref="P21:T21"/>
    <mergeCell ref="A18:B20"/>
    <mergeCell ref="C18:E20"/>
    <mergeCell ref="F18:G20"/>
    <mergeCell ref="H18:J20"/>
    <mergeCell ref="K20:M20"/>
    <mergeCell ref="N20:O20"/>
    <mergeCell ref="P18:R18"/>
    <mergeCell ref="S18:T18"/>
    <mergeCell ref="K19:M19"/>
    <mergeCell ref="N19:O19"/>
    <mergeCell ref="P19:R19"/>
    <mergeCell ref="S19:T19"/>
    <mergeCell ref="K18:M18"/>
    <mergeCell ref="N18:O18"/>
    <mergeCell ref="A16:D16"/>
    <mergeCell ref="E16:J16"/>
    <mergeCell ref="K16:M17"/>
    <mergeCell ref="N16:T16"/>
    <mergeCell ref="A17:D17"/>
    <mergeCell ref="E17:J17"/>
    <mergeCell ref="N17:T17"/>
    <mergeCell ref="R3:T3"/>
    <mergeCell ref="L4:O4"/>
    <mergeCell ref="A6:C6"/>
    <mergeCell ref="D6:T6"/>
    <mergeCell ref="A9:C11"/>
    <mergeCell ref="D9:T11"/>
    <mergeCell ref="R5:T5"/>
    <mergeCell ref="P3:Q3"/>
    <mergeCell ref="J4:K4"/>
    <mergeCell ref="A4:C4"/>
    <mergeCell ref="D4:F4"/>
    <mergeCell ref="G4:I4"/>
    <mergeCell ref="R2:T2"/>
    <mergeCell ref="A2:C2"/>
    <mergeCell ref="D2:E2"/>
    <mergeCell ref="J2:K2"/>
    <mergeCell ref="L2:O2"/>
    <mergeCell ref="P2:Q2"/>
    <mergeCell ref="A13:B13"/>
    <mergeCell ref="C13:T13"/>
    <mergeCell ref="D3:O3"/>
    <mergeCell ref="P4:Q4"/>
    <mergeCell ref="R4:T4"/>
    <mergeCell ref="A7:C8"/>
    <mergeCell ref="D7:F7"/>
    <mergeCell ref="G7:T7"/>
    <mergeCell ref="D8:F8"/>
    <mergeCell ref="G8:T8"/>
    <mergeCell ref="A5:C5"/>
    <mergeCell ref="D5:I5"/>
    <mergeCell ref="J5:K5"/>
    <mergeCell ref="L5:O5"/>
    <mergeCell ref="P5:Q5"/>
    <mergeCell ref="A3:C3"/>
  </mergeCells>
  <phoneticPr fontId="1"/>
  <conditionalFormatting sqref="G8:T8">
    <cfRule type="expression" dxfId="5" priority="1">
      <formula>$R$3="新品"</formula>
    </cfRule>
    <cfRule type="expression" dxfId="4" priority="2">
      <formula>$R$3="修理"</formula>
    </cfRule>
  </conditionalFormatting>
  <dataValidations count="5">
    <dataValidation type="list" allowBlank="1" showInputMessage="1" showErrorMessage="1" sqref="G2">
      <formula1>"　,3"</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D4:F4">
      <formula1>"記号の使用なし,届出記号,登録商標"</formula1>
    </dataValidation>
    <dataValidation type="list" allowBlank="1" showInputMessage="1" showErrorMessage="1" sqref="R3">
      <formula1>"新品,修理"</formula1>
    </dataValidation>
    <dataValidation type="list" allowBlank="1" showInputMessage="1" showErrorMessage="1" sqref="R4:T4">
      <formula1>"提出済み,今回提出(変更含む),型式承認番号なし"</formula1>
    </dataValidation>
  </dataValidations>
  <printOptions horizont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14</xdr:col>
                    <xdr:colOff>123825</xdr:colOff>
                    <xdr:row>6</xdr:row>
                    <xdr:rowOff>28575</xdr:rowOff>
                  </from>
                  <to>
                    <xdr:col>19</xdr:col>
                    <xdr:colOff>200025</xdr:colOff>
                    <xdr:row>6</xdr:row>
                    <xdr:rowOff>333375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114300</xdr:colOff>
                    <xdr:row>6</xdr:row>
                    <xdr:rowOff>38100</xdr:rowOff>
                  </from>
                  <to>
                    <xdr:col>8</xdr:col>
                    <xdr:colOff>114300</xdr:colOff>
                    <xdr:row>6</xdr:row>
                    <xdr:rowOff>333375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9</xdr:col>
                    <xdr:colOff>104775</xdr:colOff>
                    <xdr:row>6</xdr:row>
                    <xdr:rowOff>38100</xdr:rowOff>
                  </from>
                  <to>
                    <xdr:col>10</xdr:col>
                    <xdr:colOff>295275</xdr:colOff>
                    <xdr:row>6</xdr:row>
                    <xdr:rowOff>333375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11</xdr:col>
                    <xdr:colOff>285750</xdr:colOff>
                    <xdr:row>6</xdr:row>
                    <xdr:rowOff>47625</xdr:rowOff>
                  </from>
                  <to>
                    <xdr:col>13</xdr:col>
                    <xdr:colOff>133350</xdr:colOff>
                    <xdr:row>6</xdr:row>
                    <xdr:rowOff>323850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114300</xdr:colOff>
                    <xdr:row>7</xdr:row>
                    <xdr:rowOff>47625</xdr:rowOff>
                  </from>
                  <to>
                    <xdr:col>10</xdr:col>
                    <xdr:colOff>219075</xdr:colOff>
                    <xdr:row>7</xdr:row>
                    <xdr:rowOff>342900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11</xdr:col>
                    <xdr:colOff>285750</xdr:colOff>
                    <xdr:row>7</xdr:row>
                    <xdr:rowOff>38100</xdr:rowOff>
                  </from>
                  <to>
                    <xdr:col>16</xdr:col>
                    <xdr:colOff>123825</xdr:colOff>
                    <xdr:row>7</xdr:row>
                    <xdr:rowOff>342900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8</xdr:col>
                    <xdr:colOff>19050</xdr:colOff>
                    <xdr:row>12</xdr:row>
                    <xdr:rowOff>28575</xdr:rowOff>
                  </from>
                  <to>
                    <xdr:col>14</xdr:col>
                    <xdr:colOff>133350</xdr:colOff>
                    <xdr:row>12</xdr:row>
                    <xdr:rowOff>342900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3</xdr:col>
                    <xdr:colOff>295275</xdr:colOff>
                    <xdr:row>12</xdr:row>
                    <xdr:rowOff>28575</xdr:rowOff>
                  </from>
                  <to>
                    <xdr:col>8</xdr:col>
                    <xdr:colOff>0</xdr:colOff>
                    <xdr:row>12</xdr:row>
                    <xdr:rowOff>342900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57150</xdr:colOff>
                    <xdr:row>12</xdr:row>
                    <xdr:rowOff>28575</xdr:rowOff>
                  </from>
                  <to>
                    <xdr:col>3</xdr:col>
                    <xdr:colOff>266700</xdr:colOff>
                    <xdr:row>12</xdr:row>
                    <xdr:rowOff>342900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xdr:col>
                    <xdr:colOff>161925</xdr:colOff>
                    <xdr:row>12</xdr:row>
                    <xdr:rowOff>28575</xdr:rowOff>
                  </from>
                  <to>
                    <xdr:col>20</xdr:col>
                    <xdr:colOff>57150</xdr:colOff>
                    <xdr:row>12</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入力フォーム!$AV$28:$AV$29</xm:f>
          </x14:formula1>
          <xm:sqref>L5:O5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N21"/>
  <sheetViews>
    <sheetView zoomScaleNormal="100" zoomScaleSheetLayoutView="100" workbookViewId="0">
      <selection activeCell="G2" sqref="G2"/>
    </sheetView>
  </sheetViews>
  <sheetFormatPr defaultColWidth="4.5" defaultRowHeight="28.35" customHeight="1" x14ac:dyDescent="0.4"/>
  <cols>
    <col min="1" max="16384" width="4.5" style="21"/>
  </cols>
  <sheetData>
    <row r="1" spans="1:40" ht="28.35" customHeight="1" x14ac:dyDescent="0.4">
      <c r="A1" s="16" t="s">
        <v>45</v>
      </c>
      <c r="B1" s="16"/>
      <c r="C1" s="16"/>
      <c r="D1" s="16"/>
      <c r="E1" s="16"/>
      <c r="F1" s="16"/>
      <c r="G1" s="16"/>
      <c r="H1" s="16"/>
      <c r="I1" s="16"/>
      <c r="J1" s="16"/>
      <c r="K1" s="16"/>
      <c r="L1" s="16"/>
      <c r="M1" s="16"/>
      <c r="N1" s="16"/>
      <c r="O1" s="16"/>
      <c r="P1" s="1"/>
      <c r="Q1" s="1"/>
      <c r="R1" s="1"/>
      <c r="S1" s="1"/>
      <c r="T1" s="1"/>
      <c r="U1" s="1"/>
      <c r="V1" s="1"/>
      <c r="W1" s="1"/>
      <c r="X1" s="1"/>
      <c r="Y1" s="1"/>
      <c r="Z1" s="1"/>
      <c r="AA1" s="1"/>
      <c r="AB1" s="1"/>
      <c r="AC1" s="1"/>
      <c r="AD1" s="1"/>
      <c r="AE1" s="1"/>
      <c r="AF1" s="1"/>
      <c r="AG1" s="1"/>
      <c r="AH1" s="1"/>
      <c r="AI1" s="1"/>
    </row>
    <row r="2" spans="1:40" ht="28.35" customHeight="1" x14ac:dyDescent="0.4">
      <c r="A2" s="72" t="s">
        <v>4</v>
      </c>
      <c r="B2" s="73"/>
      <c r="C2" s="74"/>
      <c r="D2" s="73"/>
      <c r="E2" s="73"/>
      <c r="F2" s="14" t="s">
        <v>5</v>
      </c>
      <c r="G2" s="30" t="s">
        <v>117</v>
      </c>
      <c r="H2" s="14" t="s">
        <v>6</v>
      </c>
      <c r="I2" s="15">
        <f>MAX(G2,識別表1!G2,識別表2!G2,識別表3!G2,識別表5!G2)</f>
        <v>1</v>
      </c>
      <c r="J2" s="93" t="s">
        <v>7</v>
      </c>
      <c r="K2" s="71"/>
      <c r="L2" s="94"/>
      <c r="M2" s="94"/>
      <c r="N2" s="94"/>
      <c r="O2" s="95"/>
      <c r="P2" s="70" t="s">
        <v>8</v>
      </c>
      <c r="Q2" s="71"/>
      <c r="R2" s="96"/>
      <c r="S2" s="96"/>
      <c r="T2" s="97"/>
      <c r="U2" s="1"/>
      <c r="V2" s="1"/>
      <c r="W2" s="1"/>
      <c r="X2" s="1"/>
      <c r="Y2" s="1"/>
      <c r="Z2" s="1"/>
      <c r="AA2" s="1"/>
      <c r="AB2" s="1"/>
      <c r="AC2" s="1"/>
      <c r="AD2" s="1"/>
      <c r="AE2" s="1"/>
      <c r="AF2" s="1"/>
      <c r="AG2" s="1"/>
      <c r="AH2" s="1"/>
      <c r="AI2" s="1"/>
      <c r="AJ2" s="1"/>
      <c r="AK2" s="1"/>
      <c r="AL2" s="1"/>
      <c r="AM2" s="1"/>
      <c r="AN2" s="1"/>
    </row>
    <row r="3" spans="1:40" ht="28.35" customHeight="1" x14ac:dyDescent="0.4">
      <c r="A3" s="72" t="s">
        <v>0</v>
      </c>
      <c r="B3" s="73"/>
      <c r="C3" s="74"/>
      <c r="D3" s="82" t="str">
        <f>申請者情報!$C$3&amp;"　"&amp;申請者情報!$C$4&amp;IF(申請者情報!C9="特定計量器製造事業者","　(製造)",IF(申請者情報!C9="特定計量器修理事業者","　(修理)",IF(申請者情報!C9="輸入事業者","　(輸入)","")))</f>
        <v>　</v>
      </c>
      <c r="E3" s="82"/>
      <c r="F3" s="82"/>
      <c r="G3" s="82"/>
      <c r="H3" s="82"/>
      <c r="I3" s="82"/>
      <c r="J3" s="82"/>
      <c r="K3" s="82"/>
      <c r="L3" s="82"/>
      <c r="M3" s="82"/>
      <c r="N3" s="82"/>
      <c r="O3" s="83"/>
      <c r="P3" s="70" t="s">
        <v>9</v>
      </c>
      <c r="Q3" s="71"/>
      <c r="R3" s="89"/>
      <c r="S3" s="89"/>
      <c r="T3" s="90"/>
      <c r="U3" s="1"/>
      <c r="V3" s="1"/>
      <c r="W3" s="1"/>
      <c r="X3" s="1"/>
      <c r="Y3" s="1"/>
    </row>
    <row r="4" spans="1:40" s="52" customFormat="1" ht="28.35" customHeight="1" x14ac:dyDescent="0.4">
      <c r="A4" s="75" t="s">
        <v>123</v>
      </c>
      <c r="B4" s="76"/>
      <c r="C4" s="77"/>
      <c r="D4" s="78" t="s">
        <v>124</v>
      </c>
      <c r="E4" s="79"/>
      <c r="F4" s="79"/>
      <c r="G4" s="80"/>
      <c r="H4" s="80"/>
      <c r="I4" s="81"/>
      <c r="J4" s="86" t="s">
        <v>122</v>
      </c>
      <c r="K4" s="87"/>
      <c r="L4" s="84"/>
      <c r="M4" s="84"/>
      <c r="N4" s="84"/>
      <c r="O4" s="85"/>
      <c r="P4" s="88" t="s">
        <v>125</v>
      </c>
      <c r="Q4" s="87"/>
      <c r="R4" s="80"/>
      <c r="S4" s="80"/>
      <c r="T4" s="81"/>
    </row>
    <row r="5" spans="1:40" ht="28.35" customHeight="1" x14ac:dyDescent="0.4">
      <c r="A5" s="68" t="s">
        <v>47</v>
      </c>
      <c r="B5" s="68"/>
      <c r="C5" s="69"/>
      <c r="D5" s="121"/>
      <c r="E5" s="122"/>
      <c r="F5" s="122"/>
      <c r="G5" s="122"/>
      <c r="H5" s="122"/>
      <c r="I5" s="122"/>
      <c r="J5" s="70" t="s">
        <v>46</v>
      </c>
      <c r="K5" s="71"/>
      <c r="L5" s="84"/>
      <c r="M5" s="84"/>
      <c r="N5" s="84"/>
      <c r="O5" s="85"/>
      <c r="P5" s="74" t="s">
        <v>48</v>
      </c>
      <c r="Q5" s="71"/>
      <c r="R5" s="84"/>
      <c r="S5" s="84"/>
      <c r="T5" s="85"/>
      <c r="U5" s="52"/>
      <c r="V5" s="52"/>
      <c r="W5" s="52"/>
      <c r="X5" s="52"/>
      <c r="Y5" s="52"/>
    </row>
    <row r="6" spans="1:40" ht="28.35" customHeight="1" x14ac:dyDescent="0.4">
      <c r="A6" s="111" t="s">
        <v>131</v>
      </c>
      <c r="B6" s="73"/>
      <c r="C6" s="74"/>
      <c r="D6" s="109" t="s">
        <v>63</v>
      </c>
      <c r="E6" s="109"/>
      <c r="F6" s="109"/>
      <c r="G6" s="109"/>
      <c r="H6" s="109"/>
      <c r="I6" s="109"/>
      <c r="J6" s="109"/>
      <c r="K6" s="109"/>
      <c r="L6" s="109"/>
      <c r="M6" s="109"/>
      <c r="N6" s="109"/>
      <c r="O6" s="109"/>
      <c r="P6" s="109"/>
      <c r="Q6" s="109"/>
      <c r="R6" s="109"/>
      <c r="S6" s="109"/>
      <c r="T6" s="110"/>
    </row>
    <row r="7" spans="1:40" s="52" customFormat="1" ht="28.35" customHeight="1" x14ac:dyDescent="0.4">
      <c r="A7" s="151" t="s">
        <v>126</v>
      </c>
      <c r="B7" s="151"/>
      <c r="C7" s="167"/>
      <c r="D7" s="153" t="s">
        <v>127</v>
      </c>
      <c r="E7" s="154"/>
      <c r="F7" s="155"/>
      <c r="G7" s="109"/>
      <c r="H7" s="109"/>
      <c r="I7" s="109"/>
      <c r="J7" s="109"/>
      <c r="K7" s="109"/>
      <c r="L7" s="109"/>
      <c r="M7" s="109"/>
      <c r="N7" s="109"/>
      <c r="O7" s="109"/>
      <c r="P7" s="109"/>
      <c r="Q7" s="109"/>
      <c r="R7" s="109"/>
      <c r="S7" s="109"/>
      <c r="T7" s="110"/>
    </row>
    <row r="8" spans="1:40" s="52" customFormat="1" ht="28.35" customHeight="1" x14ac:dyDescent="0.4">
      <c r="A8" s="151"/>
      <c r="B8" s="151"/>
      <c r="C8" s="167"/>
      <c r="D8" s="156" t="s">
        <v>129</v>
      </c>
      <c r="E8" s="154"/>
      <c r="F8" s="155"/>
      <c r="G8" s="157"/>
      <c r="H8" s="157"/>
      <c r="I8" s="157"/>
      <c r="J8" s="157"/>
      <c r="K8" s="157"/>
      <c r="L8" s="157"/>
      <c r="M8" s="157"/>
      <c r="N8" s="157"/>
      <c r="O8" s="157"/>
      <c r="P8" s="157"/>
      <c r="Q8" s="157"/>
      <c r="R8" s="157"/>
      <c r="S8" s="157"/>
      <c r="T8" s="158"/>
    </row>
    <row r="9" spans="1:40" ht="28.35" customHeight="1" x14ac:dyDescent="0.4">
      <c r="A9" s="112" t="s">
        <v>44</v>
      </c>
      <c r="B9" s="113"/>
      <c r="C9" s="114"/>
      <c r="D9" s="159"/>
      <c r="E9" s="159"/>
      <c r="F9" s="159"/>
      <c r="G9" s="159"/>
      <c r="H9" s="159"/>
      <c r="I9" s="159"/>
      <c r="J9" s="159"/>
      <c r="K9" s="159"/>
      <c r="L9" s="159"/>
      <c r="M9" s="159"/>
      <c r="N9" s="159"/>
      <c r="O9" s="159"/>
      <c r="P9" s="159"/>
      <c r="Q9" s="159"/>
      <c r="R9" s="159"/>
      <c r="S9" s="159"/>
      <c r="T9" s="160"/>
    </row>
    <row r="10" spans="1:40" ht="28.35" customHeight="1" x14ac:dyDescent="0.4">
      <c r="A10" s="115"/>
      <c r="B10" s="116"/>
      <c r="C10" s="117"/>
      <c r="D10" s="161"/>
      <c r="E10" s="161"/>
      <c r="F10" s="161"/>
      <c r="G10" s="161"/>
      <c r="H10" s="161"/>
      <c r="I10" s="161"/>
      <c r="J10" s="161"/>
      <c r="K10" s="161"/>
      <c r="L10" s="161"/>
      <c r="M10" s="161"/>
      <c r="N10" s="161"/>
      <c r="O10" s="161"/>
      <c r="P10" s="161"/>
      <c r="Q10" s="161"/>
      <c r="R10" s="161"/>
      <c r="S10" s="161"/>
      <c r="T10" s="162"/>
    </row>
    <row r="11" spans="1:40" ht="28.35" customHeight="1" x14ac:dyDescent="0.4">
      <c r="A11" s="118"/>
      <c r="B11" s="119"/>
      <c r="C11" s="120"/>
      <c r="D11" s="163"/>
      <c r="E11" s="163"/>
      <c r="F11" s="163"/>
      <c r="G11" s="163"/>
      <c r="H11" s="163"/>
      <c r="I11" s="163"/>
      <c r="J11" s="163"/>
      <c r="K11" s="163"/>
      <c r="L11" s="163"/>
      <c r="M11" s="163"/>
      <c r="N11" s="163"/>
      <c r="O11" s="163"/>
      <c r="P11" s="163"/>
      <c r="Q11" s="163"/>
      <c r="R11" s="163"/>
      <c r="S11" s="163"/>
      <c r="T11" s="164"/>
    </row>
    <row r="12" spans="1:40" ht="28.35" customHeight="1" x14ac:dyDescent="0.4">
      <c r="A12" s="2"/>
    </row>
    <row r="13" spans="1:40" s="52" customFormat="1" ht="28.35" customHeight="1" x14ac:dyDescent="0.4">
      <c r="A13" s="168" t="s">
        <v>128</v>
      </c>
      <c r="B13" s="169"/>
      <c r="C13" s="165"/>
      <c r="D13" s="165"/>
      <c r="E13" s="165"/>
      <c r="F13" s="165"/>
      <c r="G13" s="165"/>
      <c r="H13" s="165"/>
      <c r="I13" s="165"/>
      <c r="J13" s="165"/>
      <c r="K13" s="165"/>
      <c r="L13" s="165"/>
      <c r="M13" s="165"/>
      <c r="N13" s="165"/>
      <c r="O13" s="165"/>
      <c r="P13" s="165"/>
      <c r="Q13" s="165"/>
      <c r="R13" s="165"/>
      <c r="S13" s="165"/>
      <c r="T13" s="166"/>
    </row>
    <row r="14" spans="1:40" s="52" customFormat="1" ht="28.35" customHeight="1" x14ac:dyDescent="0.4">
      <c r="A14" s="2"/>
    </row>
    <row r="15" spans="1:40" ht="28.35" customHeight="1" x14ac:dyDescent="0.4">
      <c r="A15" s="21" t="s">
        <v>12</v>
      </c>
    </row>
    <row r="16" spans="1:40" ht="28.35" customHeight="1" x14ac:dyDescent="0.4">
      <c r="A16" s="98" t="s">
        <v>15</v>
      </c>
      <c r="B16" s="99"/>
      <c r="C16" s="99"/>
      <c r="D16" s="99"/>
      <c r="E16" s="127"/>
      <c r="F16" s="127"/>
      <c r="G16" s="127"/>
      <c r="H16" s="127"/>
      <c r="I16" s="127"/>
      <c r="J16" s="128"/>
      <c r="K16" s="101" t="s">
        <v>16</v>
      </c>
      <c r="L16" s="102"/>
      <c r="M16" s="103"/>
      <c r="N16" s="129"/>
      <c r="O16" s="130"/>
      <c r="P16" s="130"/>
      <c r="Q16" s="130"/>
      <c r="R16" s="130"/>
      <c r="S16" s="130"/>
      <c r="T16" s="130"/>
    </row>
    <row r="17" spans="1:20" ht="28.35" customHeight="1" x14ac:dyDescent="0.4">
      <c r="A17" s="98" t="s">
        <v>13</v>
      </c>
      <c r="B17" s="99"/>
      <c r="C17" s="99"/>
      <c r="D17" s="99"/>
      <c r="E17" s="99">
        <f>R5</f>
        <v>0</v>
      </c>
      <c r="F17" s="99"/>
      <c r="G17" s="99"/>
      <c r="H17" s="99"/>
      <c r="I17" s="99"/>
      <c r="J17" s="100"/>
      <c r="K17" s="104"/>
      <c r="L17" s="105"/>
      <c r="M17" s="106"/>
      <c r="N17" s="107"/>
      <c r="O17" s="107"/>
      <c r="P17" s="107"/>
      <c r="Q17" s="107"/>
      <c r="R17" s="107"/>
      <c r="S17" s="107"/>
      <c r="T17" s="108"/>
    </row>
    <row r="18" spans="1:20" ht="28.35" customHeight="1" x14ac:dyDescent="0.4">
      <c r="A18" s="98" t="s">
        <v>14</v>
      </c>
      <c r="B18" s="99"/>
      <c r="C18" s="135" t="str">
        <f>IF(E16="","",IF(H18="",E17,E17-H18))</f>
        <v/>
      </c>
      <c r="D18" s="135"/>
      <c r="E18" s="136"/>
      <c r="F18" s="139" t="s">
        <v>130</v>
      </c>
      <c r="G18" s="99"/>
      <c r="H18" s="135" t="str">
        <f>IF(SUM(N18:O20,S18:T20)=0,"",SUM(N18:O20,S18:T20))</f>
        <v/>
      </c>
      <c r="I18" s="135"/>
      <c r="J18" s="136"/>
      <c r="K18" s="91" t="s">
        <v>51</v>
      </c>
      <c r="L18" s="92"/>
      <c r="M18" s="92"/>
      <c r="N18" s="123"/>
      <c r="O18" s="124"/>
      <c r="P18" s="91" t="s">
        <v>119</v>
      </c>
      <c r="Q18" s="92"/>
      <c r="R18" s="92"/>
      <c r="S18" s="123"/>
      <c r="T18" s="124"/>
    </row>
    <row r="19" spans="1:20" ht="28.35" customHeight="1" x14ac:dyDescent="0.4">
      <c r="A19" s="98"/>
      <c r="B19" s="99"/>
      <c r="C19" s="135"/>
      <c r="D19" s="135"/>
      <c r="E19" s="136"/>
      <c r="F19" s="98"/>
      <c r="G19" s="99"/>
      <c r="H19" s="135"/>
      <c r="I19" s="135"/>
      <c r="J19" s="136"/>
      <c r="K19" s="91" t="s">
        <v>52</v>
      </c>
      <c r="L19" s="92"/>
      <c r="M19" s="92"/>
      <c r="N19" s="123"/>
      <c r="O19" s="124"/>
      <c r="P19" s="91" t="s">
        <v>70</v>
      </c>
      <c r="Q19" s="92"/>
      <c r="R19" s="92"/>
      <c r="S19" s="123"/>
      <c r="T19" s="124"/>
    </row>
    <row r="20" spans="1:20" ht="28.35" customHeight="1" thickBot="1" x14ac:dyDescent="0.45">
      <c r="A20" s="133"/>
      <c r="B20" s="134"/>
      <c r="C20" s="137"/>
      <c r="D20" s="137"/>
      <c r="E20" s="138"/>
      <c r="F20" s="133"/>
      <c r="G20" s="134"/>
      <c r="H20" s="137"/>
      <c r="I20" s="137"/>
      <c r="J20" s="138"/>
      <c r="K20" s="131" t="s">
        <v>69</v>
      </c>
      <c r="L20" s="132"/>
      <c r="M20" s="132"/>
      <c r="N20" s="125"/>
      <c r="O20" s="126"/>
      <c r="P20" s="131" t="s">
        <v>71</v>
      </c>
      <c r="Q20" s="132"/>
      <c r="R20" s="132"/>
      <c r="S20" s="125"/>
      <c r="T20" s="126"/>
    </row>
    <row r="21" spans="1:20" ht="28.35" customHeight="1" thickTop="1" x14ac:dyDescent="0.4">
      <c r="A21" s="140" t="s">
        <v>17</v>
      </c>
      <c r="B21" s="141"/>
      <c r="C21" s="141"/>
      <c r="D21" s="141"/>
      <c r="E21" s="141"/>
      <c r="F21" s="142"/>
      <c r="G21" s="142"/>
      <c r="H21" s="142"/>
      <c r="I21" s="142"/>
      <c r="J21" s="143"/>
      <c r="K21" s="144" t="s">
        <v>18</v>
      </c>
      <c r="L21" s="144"/>
      <c r="M21" s="104"/>
      <c r="N21" s="55"/>
      <c r="O21" s="56" t="s">
        <v>19</v>
      </c>
      <c r="P21" s="145"/>
      <c r="Q21" s="146"/>
      <c r="R21" s="146"/>
      <c r="S21" s="146"/>
      <c r="T21" s="146"/>
    </row>
  </sheetData>
  <sheetProtection password="E95D" sheet="1" selectLockedCells="1"/>
  <protectedRanges>
    <protectedRange sqref="R7:T7 L7:O7" name="範囲1_5"/>
    <protectedRange sqref="K13:N13 Q13:S13" name="範囲1_2_1"/>
    <protectedRange sqref="R6:T6 L6:O6" name="範囲1_6"/>
    <protectedRange sqref="R9:T11 L9:O11" name="範囲1_7"/>
    <protectedRange sqref="R3:T3" name="範囲1_1_1"/>
    <protectedRange sqref="F21 N21 P21:T21 E16 N16 C18" name="範囲1_9"/>
    <protectedRange sqref="N18:O20 P20 S18:T20" name="範囲1_3_2"/>
    <protectedRange sqref="R4:T5 L4:O5" name="範囲1_10"/>
    <protectedRange sqref="R8:T8 L8:O8" name="範囲1_1"/>
  </protectedRanges>
  <mergeCells count="61">
    <mergeCell ref="P20:R20"/>
    <mergeCell ref="S20:T20"/>
    <mergeCell ref="A21:E21"/>
    <mergeCell ref="F21:J21"/>
    <mergeCell ref="K21:M21"/>
    <mergeCell ref="P21:T21"/>
    <mergeCell ref="A18:B20"/>
    <mergeCell ref="C18:E20"/>
    <mergeCell ref="F18:G20"/>
    <mergeCell ref="H18:J20"/>
    <mergeCell ref="K20:M20"/>
    <mergeCell ref="N20:O20"/>
    <mergeCell ref="P18:R18"/>
    <mergeCell ref="S18:T18"/>
    <mergeCell ref="K19:M19"/>
    <mergeCell ref="N19:O19"/>
    <mergeCell ref="P19:R19"/>
    <mergeCell ref="S19:T19"/>
    <mergeCell ref="K18:M18"/>
    <mergeCell ref="N18:O18"/>
    <mergeCell ref="A16:D16"/>
    <mergeCell ref="E16:J16"/>
    <mergeCell ref="K16:M17"/>
    <mergeCell ref="N16:T16"/>
    <mergeCell ref="A17:D17"/>
    <mergeCell ref="E17:J17"/>
    <mergeCell ref="N17:T17"/>
    <mergeCell ref="R3:T3"/>
    <mergeCell ref="L4:O4"/>
    <mergeCell ref="A6:C6"/>
    <mergeCell ref="D6:T6"/>
    <mergeCell ref="A9:C11"/>
    <mergeCell ref="D9:T11"/>
    <mergeCell ref="R5:T5"/>
    <mergeCell ref="P3:Q3"/>
    <mergeCell ref="J4:K4"/>
    <mergeCell ref="A4:C4"/>
    <mergeCell ref="D4:F4"/>
    <mergeCell ref="G4:I4"/>
    <mergeCell ref="R2:T2"/>
    <mergeCell ref="A2:C2"/>
    <mergeCell ref="D2:E2"/>
    <mergeCell ref="J2:K2"/>
    <mergeCell ref="L2:O2"/>
    <mergeCell ref="P2:Q2"/>
    <mergeCell ref="A13:B13"/>
    <mergeCell ref="C13:T13"/>
    <mergeCell ref="D3:O3"/>
    <mergeCell ref="P4:Q4"/>
    <mergeCell ref="R4:T4"/>
    <mergeCell ref="A7:C8"/>
    <mergeCell ref="D7:F7"/>
    <mergeCell ref="G7:T7"/>
    <mergeCell ref="D8:F8"/>
    <mergeCell ref="G8:T8"/>
    <mergeCell ref="A5:C5"/>
    <mergeCell ref="D5:I5"/>
    <mergeCell ref="J5:K5"/>
    <mergeCell ref="L5:O5"/>
    <mergeCell ref="P5:Q5"/>
    <mergeCell ref="A3:C3"/>
  </mergeCells>
  <phoneticPr fontId="1"/>
  <conditionalFormatting sqref="G8:T8">
    <cfRule type="expression" dxfId="3" priority="1">
      <formula>$R$3="新品"</formula>
    </cfRule>
    <cfRule type="expression" dxfId="2" priority="2">
      <formula>$R$3="修理"</formula>
    </cfRule>
  </conditionalFormatting>
  <dataValidations count="5">
    <dataValidation type="list" allowBlank="1" showInputMessage="1" showErrorMessage="1" sqref="G2">
      <formula1>"　,4"</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D4:F4">
      <formula1>"記号の使用なし,届出記号,登録商標"</formula1>
    </dataValidation>
    <dataValidation type="list" allowBlank="1" showInputMessage="1" showErrorMessage="1" sqref="R3">
      <formula1>"新品,修理"</formula1>
    </dataValidation>
    <dataValidation type="list" allowBlank="1" showInputMessage="1" showErrorMessage="1" sqref="R4:T4">
      <formula1>"提出済み,今回提出(変更含む),型式承認番号なし"</formula1>
    </dataValidation>
  </dataValidations>
  <printOptions horizont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14</xdr:col>
                    <xdr:colOff>123825</xdr:colOff>
                    <xdr:row>6</xdr:row>
                    <xdr:rowOff>28575</xdr:rowOff>
                  </from>
                  <to>
                    <xdr:col>19</xdr:col>
                    <xdr:colOff>200025</xdr:colOff>
                    <xdr:row>6</xdr:row>
                    <xdr:rowOff>333375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xdr:col>
                    <xdr:colOff>114300</xdr:colOff>
                    <xdr:row>6</xdr:row>
                    <xdr:rowOff>38100</xdr:rowOff>
                  </from>
                  <to>
                    <xdr:col>8</xdr:col>
                    <xdr:colOff>114300</xdr:colOff>
                    <xdr:row>6</xdr:row>
                    <xdr:rowOff>333375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9</xdr:col>
                    <xdr:colOff>104775</xdr:colOff>
                    <xdr:row>6</xdr:row>
                    <xdr:rowOff>38100</xdr:rowOff>
                  </from>
                  <to>
                    <xdr:col>10</xdr:col>
                    <xdr:colOff>295275</xdr:colOff>
                    <xdr:row>6</xdr:row>
                    <xdr:rowOff>333375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11</xdr:col>
                    <xdr:colOff>285750</xdr:colOff>
                    <xdr:row>6</xdr:row>
                    <xdr:rowOff>47625</xdr:rowOff>
                  </from>
                  <to>
                    <xdr:col>13</xdr:col>
                    <xdr:colOff>133350</xdr:colOff>
                    <xdr:row>6</xdr:row>
                    <xdr:rowOff>323850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xdr:col>
                    <xdr:colOff>114300</xdr:colOff>
                    <xdr:row>7</xdr:row>
                    <xdr:rowOff>47625</xdr:rowOff>
                  </from>
                  <to>
                    <xdr:col>10</xdr:col>
                    <xdr:colOff>219075</xdr:colOff>
                    <xdr:row>7</xdr:row>
                    <xdr:rowOff>342900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11</xdr:col>
                    <xdr:colOff>285750</xdr:colOff>
                    <xdr:row>7</xdr:row>
                    <xdr:rowOff>38100</xdr:rowOff>
                  </from>
                  <to>
                    <xdr:col>16</xdr:col>
                    <xdr:colOff>123825</xdr:colOff>
                    <xdr:row>7</xdr:row>
                    <xdr:rowOff>342900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8</xdr:col>
                    <xdr:colOff>19050</xdr:colOff>
                    <xdr:row>12</xdr:row>
                    <xdr:rowOff>28575</xdr:rowOff>
                  </from>
                  <to>
                    <xdr:col>14</xdr:col>
                    <xdr:colOff>133350</xdr:colOff>
                    <xdr:row>12</xdr:row>
                    <xdr:rowOff>342900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295275</xdr:colOff>
                    <xdr:row>12</xdr:row>
                    <xdr:rowOff>28575</xdr:rowOff>
                  </from>
                  <to>
                    <xdr:col>8</xdr:col>
                    <xdr:colOff>0</xdr:colOff>
                    <xdr:row>12</xdr:row>
                    <xdr:rowOff>342900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2</xdr:col>
                    <xdr:colOff>57150</xdr:colOff>
                    <xdr:row>12</xdr:row>
                    <xdr:rowOff>28575</xdr:rowOff>
                  </from>
                  <to>
                    <xdr:col>3</xdr:col>
                    <xdr:colOff>266700</xdr:colOff>
                    <xdr:row>12</xdr:row>
                    <xdr:rowOff>342900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14</xdr:col>
                    <xdr:colOff>161925</xdr:colOff>
                    <xdr:row>12</xdr:row>
                    <xdr:rowOff>28575</xdr:rowOff>
                  </from>
                  <to>
                    <xdr:col>20</xdr:col>
                    <xdr:colOff>57150</xdr:colOff>
                    <xdr:row>12</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入力フォーム!$AV$28:$AV$29</xm:f>
          </x14:formula1>
          <xm:sqref>L5:O5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N21"/>
  <sheetViews>
    <sheetView zoomScaleNormal="100" zoomScaleSheetLayoutView="100" workbookViewId="0">
      <selection activeCell="G2" sqref="G2"/>
    </sheetView>
  </sheetViews>
  <sheetFormatPr defaultColWidth="4.5" defaultRowHeight="28.35" customHeight="1" x14ac:dyDescent="0.4"/>
  <cols>
    <col min="1" max="16384" width="4.5" style="21"/>
  </cols>
  <sheetData>
    <row r="1" spans="1:40" ht="28.35" customHeight="1" x14ac:dyDescent="0.4">
      <c r="A1" s="16" t="s">
        <v>45</v>
      </c>
      <c r="B1" s="16"/>
      <c r="C1" s="16"/>
      <c r="D1" s="16"/>
      <c r="E1" s="16"/>
      <c r="F1" s="16"/>
      <c r="G1" s="16"/>
      <c r="H1" s="16"/>
      <c r="I1" s="16"/>
      <c r="J1" s="16"/>
      <c r="K1" s="16"/>
      <c r="L1" s="16"/>
      <c r="M1" s="16"/>
      <c r="N1" s="16"/>
      <c r="O1" s="16"/>
      <c r="P1" s="1"/>
      <c r="Q1" s="1"/>
      <c r="R1" s="1"/>
      <c r="S1" s="1"/>
      <c r="T1" s="1"/>
      <c r="U1" s="1"/>
      <c r="V1" s="1"/>
      <c r="W1" s="1"/>
      <c r="X1" s="1"/>
      <c r="Y1" s="1"/>
      <c r="Z1" s="1"/>
      <c r="AA1" s="1"/>
      <c r="AB1" s="1"/>
      <c r="AC1" s="1"/>
      <c r="AD1" s="1"/>
      <c r="AE1" s="1"/>
      <c r="AF1" s="1"/>
      <c r="AG1" s="1"/>
      <c r="AH1" s="1"/>
      <c r="AI1" s="1"/>
    </row>
    <row r="2" spans="1:40" ht="28.35" customHeight="1" x14ac:dyDescent="0.4">
      <c r="A2" s="72" t="s">
        <v>4</v>
      </c>
      <c r="B2" s="73"/>
      <c r="C2" s="74"/>
      <c r="D2" s="73"/>
      <c r="E2" s="73"/>
      <c r="F2" s="14" t="s">
        <v>5</v>
      </c>
      <c r="G2" s="30"/>
      <c r="H2" s="14" t="s">
        <v>6</v>
      </c>
      <c r="I2" s="15">
        <f>MAX(G2,識別表1!G2,識別表2!G2,識別表3!G2,識別表4!G2)</f>
        <v>1</v>
      </c>
      <c r="J2" s="93" t="s">
        <v>7</v>
      </c>
      <c r="K2" s="71"/>
      <c r="L2" s="94"/>
      <c r="M2" s="94"/>
      <c r="N2" s="94"/>
      <c r="O2" s="95"/>
      <c r="P2" s="70" t="s">
        <v>8</v>
      </c>
      <c r="Q2" s="71"/>
      <c r="R2" s="96"/>
      <c r="S2" s="96"/>
      <c r="T2" s="97"/>
      <c r="U2" s="1"/>
      <c r="V2" s="1"/>
      <c r="W2" s="1"/>
      <c r="X2" s="1"/>
      <c r="Y2" s="1"/>
      <c r="Z2" s="1"/>
      <c r="AA2" s="1"/>
      <c r="AB2" s="1"/>
      <c r="AC2" s="1"/>
      <c r="AD2" s="1"/>
      <c r="AE2" s="1"/>
      <c r="AF2" s="1"/>
      <c r="AG2" s="1"/>
      <c r="AH2" s="1"/>
      <c r="AI2" s="1"/>
      <c r="AJ2" s="1"/>
      <c r="AK2" s="1"/>
      <c r="AL2" s="1"/>
      <c r="AM2" s="1"/>
      <c r="AN2" s="1"/>
    </row>
    <row r="3" spans="1:40" ht="28.35" customHeight="1" x14ac:dyDescent="0.4">
      <c r="A3" s="72" t="s">
        <v>0</v>
      </c>
      <c r="B3" s="73"/>
      <c r="C3" s="74"/>
      <c r="D3" s="82" t="str">
        <f>申請者情報!$C$3&amp;"　"&amp;申請者情報!$C$4&amp;IF(申請者情報!C9="特定計量器製造事業者","　(製造)",IF(申請者情報!C9="特定計量器修理事業者","　(修理)",IF(申請者情報!C9="輸入事業者","　(輸入)","")))</f>
        <v>　</v>
      </c>
      <c r="E3" s="82"/>
      <c r="F3" s="82"/>
      <c r="G3" s="82"/>
      <c r="H3" s="82"/>
      <c r="I3" s="82"/>
      <c r="J3" s="82"/>
      <c r="K3" s="82"/>
      <c r="L3" s="82"/>
      <c r="M3" s="82"/>
      <c r="N3" s="82"/>
      <c r="O3" s="83"/>
      <c r="P3" s="70" t="s">
        <v>9</v>
      </c>
      <c r="Q3" s="71"/>
      <c r="R3" s="89"/>
      <c r="S3" s="89"/>
      <c r="T3" s="90"/>
      <c r="U3" s="1"/>
      <c r="V3" s="1"/>
      <c r="W3" s="1"/>
      <c r="X3" s="1"/>
      <c r="Y3" s="1"/>
    </row>
    <row r="4" spans="1:40" s="52" customFormat="1" ht="28.35" customHeight="1" x14ac:dyDescent="0.4">
      <c r="A4" s="75" t="s">
        <v>123</v>
      </c>
      <c r="B4" s="76"/>
      <c r="C4" s="77"/>
      <c r="D4" s="78" t="s">
        <v>124</v>
      </c>
      <c r="E4" s="79"/>
      <c r="F4" s="79"/>
      <c r="G4" s="80"/>
      <c r="H4" s="80"/>
      <c r="I4" s="81"/>
      <c r="J4" s="86" t="s">
        <v>122</v>
      </c>
      <c r="K4" s="87"/>
      <c r="L4" s="84"/>
      <c r="M4" s="84"/>
      <c r="N4" s="84"/>
      <c r="O4" s="85"/>
      <c r="P4" s="88" t="s">
        <v>125</v>
      </c>
      <c r="Q4" s="87"/>
      <c r="R4" s="80"/>
      <c r="S4" s="80"/>
      <c r="T4" s="81"/>
    </row>
    <row r="5" spans="1:40" ht="28.35" customHeight="1" x14ac:dyDescent="0.4">
      <c r="A5" s="68" t="s">
        <v>47</v>
      </c>
      <c r="B5" s="68"/>
      <c r="C5" s="69"/>
      <c r="D5" s="121"/>
      <c r="E5" s="122"/>
      <c r="F5" s="122"/>
      <c r="G5" s="122"/>
      <c r="H5" s="122"/>
      <c r="I5" s="122"/>
      <c r="J5" s="70" t="s">
        <v>46</v>
      </c>
      <c r="K5" s="71"/>
      <c r="L5" s="84"/>
      <c r="M5" s="84"/>
      <c r="N5" s="84"/>
      <c r="O5" s="85"/>
      <c r="P5" s="74" t="s">
        <v>48</v>
      </c>
      <c r="Q5" s="71"/>
      <c r="R5" s="84"/>
      <c r="S5" s="84"/>
      <c r="T5" s="85"/>
      <c r="U5" s="52"/>
      <c r="V5" s="52"/>
      <c r="W5" s="52"/>
      <c r="X5" s="52"/>
      <c r="Y5" s="52"/>
    </row>
    <row r="6" spans="1:40" ht="28.35" customHeight="1" x14ac:dyDescent="0.4">
      <c r="A6" s="111" t="s">
        <v>131</v>
      </c>
      <c r="B6" s="73"/>
      <c r="C6" s="74"/>
      <c r="D6" s="109" t="s">
        <v>63</v>
      </c>
      <c r="E6" s="109"/>
      <c r="F6" s="109"/>
      <c r="G6" s="109"/>
      <c r="H6" s="109"/>
      <c r="I6" s="109"/>
      <c r="J6" s="109"/>
      <c r="K6" s="109"/>
      <c r="L6" s="109"/>
      <c r="M6" s="109"/>
      <c r="N6" s="109"/>
      <c r="O6" s="109"/>
      <c r="P6" s="109"/>
      <c r="Q6" s="109"/>
      <c r="R6" s="109"/>
      <c r="S6" s="109"/>
      <c r="T6" s="110"/>
    </row>
    <row r="7" spans="1:40" s="52" customFormat="1" ht="28.35" customHeight="1" x14ac:dyDescent="0.4">
      <c r="A7" s="151" t="s">
        <v>126</v>
      </c>
      <c r="B7" s="151"/>
      <c r="C7" s="167"/>
      <c r="D7" s="153" t="s">
        <v>127</v>
      </c>
      <c r="E7" s="154"/>
      <c r="F7" s="155"/>
      <c r="G7" s="109"/>
      <c r="H7" s="109"/>
      <c r="I7" s="109"/>
      <c r="J7" s="109"/>
      <c r="K7" s="109"/>
      <c r="L7" s="109"/>
      <c r="M7" s="109"/>
      <c r="N7" s="109"/>
      <c r="O7" s="109"/>
      <c r="P7" s="109"/>
      <c r="Q7" s="109"/>
      <c r="R7" s="109"/>
      <c r="S7" s="109"/>
      <c r="T7" s="110"/>
    </row>
    <row r="8" spans="1:40" s="52" customFormat="1" ht="28.35" customHeight="1" x14ac:dyDescent="0.4">
      <c r="A8" s="151"/>
      <c r="B8" s="151"/>
      <c r="C8" s="167"/>
      <c r="D8" s="156" t="s">
        <v>129</v>
      </c>
      <c r="E8" s="154"/>
      <c r="F8" s="155"/>
      <c r="G8" s="157"/>
      <c r="H8" s="157"/>
      <c r="I8" s="157"/>
      <c r="J8" s="157"/>
      <c r="K8" s="157"/>
      <c r="L8" s="157"/>
      <c r="M8" s="157"/>
      <c r="N8" s="157"/>
      <c r="O8" s="157"/>
      <c r="P8" s="157"/>
      <c r="Q8" s="157"/>
      <c r="R8" s="157"/>
      <c r="S8" s="157"/>
      <c r="T8" s="158"/>
    </row>
    <row r="9" spans="1:40" ht="28.35" customHeight="1" x14ac:dyDescent="0.4">
      <c r="A9" s="112" t="s">
        <v>44</v>
      </c>
      <c r="B9" s="113"/>
      <c r="C9" s="114"/>
      <c r="D9" s="159"/>
      <c r="E9" s="159"/>
      <c r="F9" s="159"/>
      <c r="G9" s="159"/>
      <c r="H9" s="159"/>
      <c r="I9" s="159"/>
      <c r="J9" s="159"/>
      <c r="K9" s="159"/>
      <c r="L9" s="159"/>
      <c r="M9" s="159"/>
      <c r="N9" s="159"/>
      <c r="O9" s="159"/>
      <c r="P9" s="159"/>
      <c r="Q9" s="159"/>
      <c r="R9" s="159"/>
      <c r="S9" s="159"/>
      <c r="T9" s="160"/>
    </row>
    <row r="10" spans="1:40" ht="28.35" customHeight="1" x14ac:dyDescent="0.4">
      <c r="A10" s="115"/>
      <c r="B10" s="116"/>
      <c r="C10" s="117"/>
      <c r="D10" s="161"/>
      <c r="E10" s="161"/>
      <c r="F10" s="161"/>
      <c r="G10" s="161"/>
      <c r="H10" s="161"/>
      <c r="I10" s="161"/>
      <c r="J10" s="161"/>
      <c r="K10" s="161"/>
      <c r="L10" s="161"/>
      <c r="M10" s="161"/>
      <c r="N10" s="161"/>
      <c r="O10" s="161"/>
      <c r="P10" s="161"/>
      <c r="Q10" s="161"/>
      <c r="R10" s="161"/>
      <c r="S10" s="161"/>
      <c r="T10" s="162"/>
    </row>
    <row r="11" spans="1:40" ht="28.35" customHeight="1" x14ac:dyDescent="0.4">
      <c r="A11" s="118"/>
      <c r="B11" s="119"/>
      <c r="C11" s="120"/>
      <c r="D11" s="163"/>
      <c r="E11" s="163"/>
      <c r="F11" s="163"/>
      <c r="G11" s="163"/>
      <c r="H11" s="163"/>
      <c r="I11" s="163"/>
      <c r="J11" s="163"/>
      <c r="K11" s="163"/>
      <c r="L11" s="163"/>
      <c r="M11" s="163"/>
      <c r="N11" s="163"/>
      <c r="O11" s="163"/>
      <c r="P11" s="163"/>
      <c r="Q11" s="163"/>
      <c r="R11" s="163"/>
      <c r="S11" s="163"/>
      <c r="T11" s="164"/>
    </row>
    <row r="12" spans="1:40" ht="28.35" customHeight="1" x14ac:dyDescent="0.4">
      <c r="A12" s="2"/>
    </row>
    <row r="13" spans="1:40" s="52" customFormat="1" ht="28.35" customHeight="1" x14ac:dyDescent="0.4">
      <c r="A13" s="168" t="s">
        <v>128</v>
      </c>
      <c r="B13" s="169"/>
      <c r="C13" s="165"/>
      <c r="D13" s="165"/>
      <c r="E13" s="165"/>
      <c r="F13" s="165"/>
      <c r="G13" s="165"/>
      <c r="H13" s="165"/>
      <c r="I13" s="165"/>
      <c r="J13" s="165"/>
      <c r="K13" s="165"/>
      <c r="L13" s="165"/>
      <c r="M13" s="165"/>
      <c r="N13" s="165"/>
      <c r="O13" s="165"/>
      <c r="P13" s="165"/>
      <c r="Q13" s="165"/>
      <c r="R13" s="165"/>
      <c r="S13" s="165"/>
      <c r="T13" s="166"/>
    </row>
    <row r="14" spans="1:40" s="52" customFormat="1" ht="28.35" customHeight="1" x14ac:dyDescent="0.4">
      <c r="A14" s="2"/>
    </row>
    <row r="15" spans="1:40" ht="28.35" customHeight="1" x14ac:dyDescent="0.4">
      <c r="A15" s="21" t="s">
        <v>12</v>
      </c>
    </row>
    <row r="16" spans="1:40" ht="28.35" customHeight="1" x14ac:dyDescent="0.4">
      <c r="A16" s="98" t="s">
        <v>15</v>
      </c>
      <c r="B16" s="99"/>
      <c r="C16" s="99"/>
      <c r="D16" s="99"/>
      <c r="E16" s="127"/>
      <c r="F16" s="127"/>
      <c r="G16" s="127"/>
      <c r="H16" s="127"/>
      <c r="I16" s="127"/>
      <c r="J16" s="128"/>
      <c r="K16" s="101" t="s">
        <v>16</v>
      </c>
      <c r="L16" s="102"/>
      <c r="M16" s="103"/>
      <c r="N16" s="129"/>
      <c r="O16" s="130"/>
      <c r="P16" s="130"/>
      <c r="Q16" s="130"/>
      <c r="R16" s="130"/>
      <c r="S16" s="130"/>
      <c r="T16" s="130"/>
    </row>
    <row r="17" spans="1:20" ht="28.35" customHeight="1" x14ac:dyDescent="0.4">
      <c r="A17" s="98" t="s">
        <v>13</v>
      </c>
      <c r="B17" s="99"/>
      <c r="C17" s="99"/>
      <c r="D17" s="99"/>
      <c r="E17" s="99">
        <f>R5</f>
        <v>0</v>
      </c>
      <c r="F17" s="99"/>
      <c r="G17" s="99"/>
      <c r="H17" s="99"/>
      <c r="I17" s="99"/>
      <c r="J17" s="100"/>
      <c r="K17" s="104"/>
      <c r="L17" s="105"/>
      <c r="M17" s="106"/>
      <c r="N17" s="107"/>
      <c r="O17" s="107"/>
      <c r="P17" s="107"/>
      <c r="Q17" s="107"/>
      <c r="R17" s="107"/>
      <c r="S17" s="107"/>
      <c r="T17" s="108"/>
    </row>
    <row r="18" spans="1:20" ht="28.35" customHeight="1" x14ac:dyDescent="0.4">
      <c r="A18" s="98" t="s">
        <v>14</v>
      </c>
      <c r="B18" s="99"/>
      <c r="C18" s="135" t="str">
        <f>IF(E16="","",IF(H18="",E17,E17-H18))</f>
        <v/>
      </c>
      <c r="D18" s="135"/>
      <c r="E18" s="136"/>
      <c r="F18" s="139" t="s">
        <v>130</v>
      </c>
      <c r="G18" s="99"/>
      <c r="H18" s="135" t="str">
        <f>IF(SUM(N18:O20,S18:T20)=0,"",SUM(N18:O20,S18:T20))</f>
        <v/>
      </c>
      <c r="I18" s="135"/>
      <c r="J18" s="136"/>
      <c r="K18" s="91" t="s">
        <v>51</v>
      </c>
      <c r="L18" s="92"/>
      <c r="M18" s="92"/>
      <c r="N18" s="123"/>
      <c r="O18" s="124"/>
      <c r="P18" s="91" t="s">
        <v>119</v>
      </c>
      <c r="Q18" s="92"/>
      <c r="R18" s="92"/>
      <c r="S18" s="123"/>
      <c r="T18" s="124"/>
    </row>
    <row r="19" spans="1:20" ht="28.35" customHeight="1" x14ac:dyDescent="0.4">
      <c r="A19" s="98"/>
      <c r="B19" s="99"/>
      <c r="C19" s="135"/>
      <c r="D19" s="135"/>
      <c r="E19" s="136"/>
      <c r="F19" s="98"/>
      <c r="G19" s="99"/>
      <c r="H19" s="135"/>
      <c r="I19" s="135"/>
      <c r="J19" s="136"/>
      <c r="K19" s="91" t="s">
        <v>52</v>
      </c>
      <c r="L19" s="92"/>
      <c r="M19" s="92"/>
      <c r="N19" s="123"/>
      <c r="O19" s="124"/>
      <c r="P19" s="91" t="s">
        <v>70</v>
      </c>
      <c r="Q19" s="92"/>
      <c r="R19" s="92"/>
      <c r="S19" s="123"/>
      <c r="T19" s="124"/>
    </row>
    <row r="20" spans="1:20" ht="28.35" customHeight="1" thickBot="1" x14ac:dyDescent="0.45">
      <c r="A20" s="133"/>
      <c r="B20" s="134"/>
      <c r="C20" s="137"/>
      <c r="D20" s="137"/>
      <c r="E20" s="138"/>
      <c r="F20" s="133"/>
      <c r="G20" s="134"/>
      <c r="H20" s="137"/>
      <c r="I20" s="137"/>
      <c r="J20" s="138"/>
      <c r="K20" s="131" t="s">
        <v>69</v>
      </c>
      <c r="L20" s="132"/>
      <c r="M20" s="132"/>
      <c r="N20" s="125"/>
      <c r="O20" s="126"/>
      <c r="P20" s="131" t="s">
        <v>71</v>
      </c>
      <c r="Q20" s="132"/>
      <c r="R20" s="132"/>
      <c r="S20" s="125"/>
      <c r="T20" s="126"/>
    </row>
    <row r="21" spans="1:20" ht="28.35" customHeight="1" thickTop="1" x14ac:dyDescent="0.4">
      <c r="A21" s="140" t="s">
        <v>17</v>
      </c>
      <c r="B21" s="141"/>
      <c r="C21" s="141"/>
      <c r="D21" s="141"/>
      <c r="E21" s="141"/>
      <c r="F21" s="142"/>
      <c r="G21" s="142"/>
      <c r="H21" s="142"/>
      <c r="I21" s="142"/>
      <c r="J21" s="143"/>
      <c r="K21" s="144" t="s">
        <v>18</v>
      </c>
      <c r="L21" s="144"/>
      <c r="M21" s="104"/>
      <c r="N21" s="55"/>
      <c r="O21" s="56" t="s">
        <v>19</v>
      </c>
      <c r="P21" s="145"/>
      <c r="Q21" s="146"/>
      <c r="R21" s="146"/>
      <c r="S21" s="146"/>
      <c r="T21" s="146"/>
    </row>
  </sheetData>
  <sheetProtection password="E95D" sheet="1" selectLockedCells="1"/>
  <protectedRanges>
    <protectedRange sqref="R7:T7 L7:O7" name="範囲1_5"/>
    <protectedRange sqref="K13:N13 Q13:S13" name="範囲1_2_1"/>
    <protectedRange sqref="R6:T6 L6:O6" name="範囲1_6"/>
    <protectedRange sqref="R9:T11 L9:O11" name="範囲1_7"/>
    <protectedRange sqref="R3:T3" name="範囲1_1_1"/>
    <protectedRange sqref="F21 N21 P21:T21 E16 N16 C18" name="範囲1_9"/>
    <protectedRange sqref="N18:O20 P20 S18:T20" name="範囲1_3_2"/>
    <protectedRange sqref="R4:T5 L4:O5" name="範囲1_10"/>
    <protectedRange sqref="R8:T8 L8:O8" name="範囲1_1"/>
  </protectedRanges>
  <mergeCells count="61">
    <mergeCell ref="P20:R20"/>
    <mergeCell ref="S20:T20"/>
    <mergeCell ref="A21:E21"/>
    <mergeCell ref="F21:J21"/>
    <mergeCell ref="K21:M21"/>
    <mergeCell ref="P21:T21"/>
    <mergeCell ref="A18:B20"/>
    <mergeCell ref="C18:E20"/>
    <mergeCell ref="F18:G20"/>
    <mergeCell ref="H18:J20"/>
    <mergeCell ref="K20:M20"/>
    <mergeCell ref="N20:O20"/>
    <mergeCell ref="P18:R18"/>
    <mergeCell ref="S18:T18"/>
    <mergeCell ref="K19:M19"/>
    <mergeCell ref="N19:O19"/>
    <mergeCell ref="P19:R19"/>
    <mergeCell ref="S19:T19"/>
    <mergeCell ref="K18:M18"/>
    <mergeCell ref="N18:O18"/>
    <mergeCell ref="A16:D16"/>
    <mergeCell ref="E16:J16"/>
    <mergeCell ref="K16:M17"/>
    <mergeCell ref="N16:T16"/>
    <mergeCell ref="A17:D17"/>
    <mergeCell ref="E17:J17"/>
    <mergeCell ref="N17:T17"/>
    <mergeCell ref="R3:T3"/>
    <mergeCell ref="L4:O4"/>
    <mergeCell ref="A6:C6"/>
    <mergeCell ref="D6:T6"/>
    <mergeCell ref="A9:C11"/>
    <mergeCell ref="D9:T11"/>
    <mergeCell ref="R5:T5"/>
    <mergeCell ref="P3:Q3"/>
    <mergeCell ref="J4:K4"/>
    <mergeCell ref="A4:C4"/>
    <mergeCell ref="D4:F4"/>
    <mergeCell ref="G4:I4"/>
    <mergeCell ref="R2:T2"/>
    <mergeCell ref="A2:C2"/>
    <mergeCell ref="D2:E2"/>
    <mergeCell ref="J2:K2"/>
    <mergeCell ref="L2:O2"/>
    <mergeCell ref="P2:Q2"/>
    <mergeCell ref="A13:B13"/>
    <mergeCell ref="C13:T13"/>
    <mergeCell ref="D3:O3"/>
    <mergeCell ref="P4:Q4"/>
    <mergeCell ref="R4:T4"/>
    <mergeCell ref="A7:C8"/>
    <mergeCell ref="D7:F7"/>
    <mergeCell ref="G7:T7"/>
    <mergeCell ref="D8:F8"/>
    <mergeCell ref="G8:T8"/>
    <mergeCell ref="A5:C5"/>
    <mergeCell ref="D5:I5"/>
    <mergeCell ref="J5:K5"/>
    <mergeCell ref="L5:O5"/>
    <mergeCell ref="P5:Q5"/>
    <mergeCell ref="A3:C3"/>
  </mergeCells>
  <phoneticPr fontId="1"/>
  <conditionalFormatting sqref="G8:T8">
    <cfRule type="expression" dxfId="1" priority="1">
      <formula>$R$3="新品"</formula>
    </cfRule>
    <cfRule type="expression" dxfId="0" priority="2">
      <formula>$R$3="修理"</formula>
    </cfRule>
  </conditionalFormatting>
  <dataValidations count="5">
    <dataValidation type="list" allowBlank="1" showInputMessage="1" showErrorMessage="1" sqref="G2">
      <formula1>"　,5"</formula1>
    </dataValidation>
    <dataValidation allowBlank="1" showInputMessage="1" showErrorMessage="1" prompt="記号無しの場合は製造者名を記載。_x000a_登録商標もしくは、登録記号の場合は、「挿入」→「画像」で記号を貼り付けてください。" sqref="G4:I4"/>
    <dataValidation type="list" allowBlank="1" showInputMessage="1" showErrorMessage="1" sqref="D4:F4">
      <formula1>"記号の使用なし,届出記号,登録商標"</formula1>
    </dataValidation>
    <dataValidation type="list" allowBlank="1" showInputMessage="1" showErrorMessage="1" sqref="R3">
      <formula1>"新品,修理"</formula1>
    </dataValidation>
    <dataValidation type="list" allowBlank="1" showInputMessage="1" showErrorMessage="1" sqref="R4:T4">
      <formula1>"提出済み,今回提出(変更含む),型式承認番号なし"</formula1>
    </dataValidation>
  </dataValidations>
  <printOptions horizontalCentered="1"/>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14</xdr:col>
                    <xdr:colOff>123825</xdr:colOff>
                    <xdr:row>6</xdr:row>
                    <xdr:rowOff>28575</xdr:rowOff>
                  </from>
                  <to>
                    <xdr:col>19</xdr:col>
                    <xdr:colOff>200025</xdr:colOff>
                    <xdr:row>6</xdr:row>
                    <xdr:rowOff>333375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6</xdr:col>
                    <xdr:colOff>114300</xdr:colOff>
                    <xdr:row>6</xdr:row>
                    <xdr:rowOff>38100</xdr:rowOff>
                  </from>
                  <to>
                    <xdr:col>8</xdr:col>
                    <xdr:colOff>114300</xdr:colOff>
                    <xdr:row>6</xdr:row>
                    <xdr:rowOff>333375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9</xdr:col>
                    <xdr:colOff>104775</xdr:colOff>
                    <xdr:row>6</xdr:row>
                    <xdr:rowOff>38100</xdr:rowOff>
                  </from>
                  <to>
                    <xdr:col>10</xdr:col>
                    <xdr:colOff>295275</xdr:colOff>
                    <xdr:row>6</xdr:row>
                    <xdr:rowOff>333375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11</xdr:col>
                    <xdr:colOff>285750</xdr:colOff>
                    <xdr:row>6</xdr:row>
                    <xdr:rowOff>47625</xdr:rowOff>
                  </from>
                  <to>
                    <xdr:col>13</xdr:col>
                    <xdr:colOff>133350</xdr:colOff>
                    <xdr:row>6</xdr:row>
                    <xdr:rowOff>323850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6</xdr:col>
                    <xdr:colOff>114300</xdr:colOff>
                    <xdr:row>7</xdr:row>
                    <xdr:rowOff>47625</xdr:rowOff>
                  </from>
                  <to>
                    <xdr:col>10</xdr:col>
                    <xdr:colOff>219075</xdr:colOff>
                    <xdr:row>7</xdr:row>
                    <xdr:rowOff>342900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11</xdr:col>
                    <xdr:colOff>285750</xdr:colOff>
                    <xdr:row>7</xdr:row>
                    <xdr:rowOff>38100</xdr:rowOff>
                  </from>
                  <to>
                    <xdr:col>16</xdr:col>
                    <xdr:colOff>123825</xdr:colOff>
                    <xdr:row>7</xdr:row>
                    <xdr:rowOff>342900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19050</xdr:colOff>
                    <xdr:row>12</xdr:row>
                    <xdr:rowOff>28575</xdr:rowOff>
                  </from>
                  <to>
                    <xdr:col>14</xdr:col>
                    <xdr:colOff>133350</xdr:colOff>
                    <xdr:row>12</xdr:row>
                    <xdr:rowOff>342900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xdr:col>
                    <xdr:colOff>295275</xdr:colOff>
                    <xdr:row>12</xdr:row>
                    <xdr:rowOff>28575</xdr:rowOff>
                  </from>
                  <to>
                    <xdr:col>8</xdr:col>
                    <xdr:colOff>0</xdr:colOff>
                    <xdr:row>12</xdr:row>
                    <xdr:rowOff>342900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57150</xdr:colOff>
                    <xdr:row>12</xdr:row>
                    <xdr:rowOff>28575</xdr:rowOff>
                  </from>
                  <to>
                    <xdr:col>3</xdr:col>
                    <xdr:colOff>266700</xdr:colOff>
                    <xdr:row>12</xdr:row>
                    <xdr:rowOff>342900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14</xdr:col>
                    <xdr:colOff>161925</xdr:colOff>
                    <xdr:row>12</xdr:row>
                    <xdr:rowOff>28575</xdr:rowOff>
                  </from>
                  <to>
                    <xdr:col>20</xdr:col>
                    <xdr:colOff>57150</xdr:colOff>
                    <xdr:row>12</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入力フォーム!$AV$28:$AV$29</xm:f>
          </x14:formula1>
          <xm:sqref>L5:O5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103"/>
  <sheetViews>
    <sheetView showGridLines="0" zoomScaleNormal="100" workbookViewId="0">
      <selection activeCell="A100" sqref="A100"/>
    </sheetView>
  </sheetViews>
  <sheetFormatPr defaultRowHeight="18.75" x14ac:dyDescent="0.4"/>
  <cols>
    <col min="1" max="1" width="11.5" customWidth="1"/>
    <col min="2" max="2" width="11.875" customWidth="1"/>
    <col min="3" max="5" width="9.5" customWidth="1"/>
    <col min="6" max="6" width="9.375" customWidth="1"/>
    <col min="7" max="7" width="10.625" customWidth="1"/>
  </cols>
  <sheetData>
    <row r="1" spans="1:7" x14ac:dyDescent="0.4">
      <c r="A1" s="170" t="s">
        <v>22</v>
      </c>
      <c r="B1" s="171"/>
      <c r="C1" s="171"/>
      <c r="D1" s="171"/>
      <c r="E1" s="171"/>
      <c r="F1" s="171"/>
      <c r="G1" s="171"/>
    </row>
    <row r="2" spans="1:7" x14ac:dyDescent="0.4">
      <c r="A2" s="172" t="s">
        <v>23</v>
      </c>
      <c r="B2" s="171"/>
      <c r="C2" s="171"/>
      <c r="D2" s="171"/>
      <c r="E2" s="171"/>
      <c r="F2" s="171"/>
      <c r="G2" s="171"/>
    </row>
    <row r="3" spans="1:7" x14ac:dyDescent="0.4">
      <c r="A3" s="173" t="str">
        <f>IF(申請者情報!C2="","　　　　年　　月　　日",申請者情報!C2)</f>
        <v>　　　　年　　月　　日</v>
      </c>
      <c r="B3" s="174"/>
      <c r="C3" s="174"/>
      <c r="D3" s="174"/>
      <c r="E3" s="174"/>
      <c r="F3" s="174"/>
      <c r="G3" s="174"/>
    </row>
    <row r="4" spans="1:7" x14ac:dyDescent="0.4">
      <c r="A4" s="175" t="s">
        <v>24</v>
      </c>
      <c r="B4" s="171"/>
      <c r="C4" s="171"/>
      <c r="D4" s="171"/>
      <c r="E4" s="171"/>
      <c r="F4" s="171"/>
      <c r="G4" s="171"/>
    </row>
    <row r="5" spans="1:7" x14ac:dyDescent="0.4">
      <c r="A5" s="4"/>
    </row>
    <row r="6" spans="1:7" ht="18.75" customHeight="1" x14ac:dyDescent="0.4">
      <c r="A6" s="176" t="s">
        <v>77</v>
      </c>
      <c r="B6" s="176"/>
      <c r="C6" s="176"/>
      <c r="D6" s="176"/>
      <c r="E6" s="177" t="str">
        <f>IF(申請者情報!C5="","",申請者情報!C5)</f>
        <v/>
      </c>
      <c r="F6" s="177"/>
      <c r="G6" s="177"/>
    </row>
    <row r="7" spans="1:7" ht="18.75" customHeight="1" x14ac:dyDescent="0.4">
      <c r="A7" s="34"/>
      <c r="B7" s="26"/>
      <c r="C7" s="26"/>
      <c r="D7" s="27" t="s">
        <v>78</v>
      </c>
      <c r="E7" s="178" t="str">
        <f>IF(AND(申請者情報!C3="",申請者情報!C4=""),"",IF(申請者情報!C3="",申請者情報!C4,申請者情報!C3))</f>
        <v/>
      </c>
      <c r="F7" s="178"/>
      <c r="G7" s="178"/>
    </row>
    <row r="8" spans="1:7" ht="18.75" customHeight="1" x14ac:dyDescent="0.4">
      <c r="A8" s="28"/>
      <c r="B8" s="29"/>
      <c r="C8" s="29"/>
      <c r="D8" s="27"/>
      <c r="E8" s="178" t="str">
        <f>IF(申請者情報!C3="","",申請者情報!C4)</f>
        <v/>
      </c>
      <c r="F8" s="178"/>
      <c r="G8" s="178"/>
    </row>
    <row r="9" spans="1:7" x14ac:dyDescent="0.4">
      <c r="A9" s="4"/>
    </row>
    <row r="10" spans="1:7" x14ac:dyDescent="0.4">
      <c r="A10" s="175" t="s">
        <v>25</v>
      </c>
      <c r="B10" s="171"/>
      <c r="C10" s="171"/>
      <c r="D10" s="171"/>
      <c r="E10" s="171"/>
      <c r="F10" s="171"/>
      <c r="G10" s="171"/>
    </row>
    <row r="11" spans="1:7" x14ac:dyDescent="0.4">
      <c r="A11" s="4"/>
    </row>
    <row r="12" spans="1:7" x14ac:dyDescent="0.4">
      <c r="A12" s="175" t="s">
        <v>26</v>
      </c>
      <c r="B12" s="171"/>
      <c r="C12" s="171"/>
      <c r="D12" s="171"/>
      <c r="E12" s="171"/>
      <c r="F12" s="171"/>
      <c r="G12" s="171"/>
    </row>
    <row r="13" spans="1:7" ht="18.75" customHeight="1" x14ac:dyDescent="0.4">
      <c r="A13" s="179" t="s">
        <v>27</v>
      </c>
      <c r="B13" s="6" t="s">
        <v>28</v>
      </c>
      <c r="C13" s="179" t="s">
        <v>11</v>
      </c>
      <c r="D13" s="5" t="s">
        <v>29</v>
      </c>
      <c r="E13" s="6" t="s">
        <v>30</v>
      </c>
      <c r="F13" s="179" t="s">
        <v>20</v>
      </c>
      <c r="G13" s="179" t="s">
        <v>31</v>
      </c>
    </row>
    <row r="14" spans="1:7" ht="18.75" customHeight="1" x14ac:dyDescent="0.4">
      <c r="A14" s="179"/>
      <c r="B14" s="8" t="s">
        <v>10</v>
      </c>
      <c r="C14" s="179"/>
      <c r="D14" s="7" t="s">
        <v>32</v>
      </c>
      <c r="E14" s="8" t="s">
        <v>33</v>
      </c>
      <c r="F14" s="179"/>
      <c r="G14" s="179"/>
    </row>
    <row r="15" spans="1:7" ht="18.75" customHeight="1" x14ac:dyDescent="0.4">
      <c r="A15" s="179"/>
      <c r="B15" s="49"/>
      <c r="C15" s="179"/>
      <c r="D15" s="9" t="s">
        <v>34</v>
      </c>
      <c r="E15" s="10" t="s">
        <v>20</v>
      </c>
      <c r="F15" s="179"/>
      <c r="G15" s="179"/>
    </row>
    <row r="16" spans="1:7" ht="34.35" customHeight="1" x14ac:dyDescent="0.4">
      <c r="A16" s="11" t="str">
        <f>IF(C16="","",入力フォーム!M5)</f>
        <v/>
      </c>
      <c r="B16" s="12" t="str">
        <f>IF(識別表1!L4="","",識別表1!L4&amp;CHAR(10))&amp;識別表1!D5</f>
        <v/>
      </c>
      <c r="C16" s="12" t="str">
        <f>IF(入力フォーム!O5="","",入力フォーム!O5)</f>
        <v/>
      </c>
      <c r="D16" s="12" t="str">
        <f>IF(C16="","",入力フォーム!P5)</f>
        <v/>
      </c>
      <c r="E16" s="18" t="str">
        <f>IF(C16="","",入力フォーム!Q5)</f>
        <v/>
      </c>
      <c r="F16" s="18" t="str">
        <f>IF(C16="","",入力フォーム!S5)</f>
        <v/>
      </c>
      <c r="G16" s="12" t="str">
        <f>IF(A16="","",識別表1!$L$5)</f>
        <v/>
      </c>
    </row>
    <row r="17" spans="1:7" ht="35.450000000000003" customHeight="1" x14ac:dyDescent="0.4">
      <c r="A17" s="11" t="str">
        <f>IF(C17="","",入力フォーム!M6)</f>
        <v/>
      </c>
      <c r="B17" s="12" t="str">
        <f>IF(識別表2!L4="","",識別表2!L4&amp;CHAR(10))&amp;識別表2!D5</f>
        <v/>
      </c>
      <c r="C17" s="12" t="str">
        <f>IF(入力フォーム!O6="","",入力フォーム!O6)</f>
        <v/>
      </c>
      <c r="D17" s="12" t="str">
        <f>IF(C17="","",入力フォーム!P6)</f>
        <v/>
      </c>
      <c r="E17" s="18" t="str">
        <f>IF(C17="","",入力フォーム!Q6)</f>
        <v/>
      </c>
      <c r="F17" s="18" t="str">
        <f>IF(C17="","",入力フォーム!S6)</f>
        <v/>
      </c>
      <c r="G17" s="12" t="str">
        <f>IF(A17="","",識別表2!$L$5)</f>
        <v/>
      </c>
    </row>
    <row r="18" spans="1:7" ht="34.700000000000003" customHeight="1" x14ac:dyDescent="0.4">
      <c r="A18" s="11" t="str">
        <f>IF(C18="","",入力フォーム!M7)</f>
        <v/>
      </c>
      <c r="B18" s="12" t="str">
        <f>IF(識別表3!L4="","",識別表3!L4&amp;CHAR(10))&amp;識別表3!D5</f>
        <v/>
      </c>
      <c r="C18" s="12" t="str">
        <f>IF(入力フォーム!O7="","",入力フォーム!O7)</f>
        <v/>
      </c>
      <c r="D18" s="12" t="str">
        <f>IF(C18="","",入力フォーム!P7)</f>
        <v/>
      </c>
      <c r="E18" s="18" t="str">
        <f>IF(C18="","",入力フォーム!Q7)</f>
        <v/>
      </c>
      <c r="F18" s="18" t="str">
        <f>IF(C18="","",入力フォーム!S7)</f>
        <v/>
      </c>
      <c r="G18" s="12" t="str">
        <f>IF(A18="","",識別表3!$L$5)</f>
        <v/>
      </c>
    </row>
    <row r="19" spans="1:7" ht="35.450000000000003" customHeight="1" x14ac:dyDescent="0.4">
      <c r="A19" s="11" t="str">
        <f>IF(C19="","",入力フォーム!M8)</f>
        <v/>
      </c>
      <c r="B19" s="12" t="str">
        <f>IF(識別表4!L4="","",識別表4!L4&amp;CHAR(10))&amp;識別表4!D5</f>
        <v/>
      </c>
      <c r="C19" s="12" t="str">
        <f>IF(入力フォーム!O8="","",入力フォーム!O8)</f>
        <v/>
      </c>
      <c r="D19" s="12" t="str">
        <f>IF(C19="","",入力フォーム!P8)</f>
        <v/>
      </c>
      <c r="E19" s="18" t="str">
        <f>IF(C19="","",入力フォーム!Q8)</f>
        <v/>
      </c>
      <c r="F19" s="18" t="str">
        <f>IF(C19="","",入力フォーム!S8)</f>
        <v/>
      </c>
      <c r="G19" s="12" t="str">
        <f>IF(A19="","",識別表4!$L$5)</f>
        <v/>
      </c>
    </row>
    <row r="20" spans="1:7" ht="34.700000000000003" customHeight="1" x14ac:dyDescent="0.4">
      <c r="A20" s="11" t="str">
        <f>IF(C20="","",入力フォーム!M9)</f>
        <v/>
      </c>
      <c r="B20" s="12" t="str">
        <f>IF(識別表5!L4="","",識別表5!L4&amp;CHAR(10))&amp;識別表5!D5</f>
        <v/>
      </c>
      <c r="C20" s="12" t="str">
        <f>IF(入力フォーム!O9="","",入力フォーム!O9)</f>
        <v/>
      </c>
      <c r="D20" s="12" t="str">
        <f>IF(C20="","",入力フォーム!P9)</f>
        <v/>
      </c>
      <c r="E20" s="18" t="str">
        <f>IF(C20="","",入力フォーム!Q9)</f>
        <v/>
      </c>
      <c r="F20" s="18" t="str">
        <f>IF(C20="","",入力フォーム!S9)</f>
        <v/>
      </c>
      <c r="G20" s="12" t="str">
        <f>IF(A20="","",識別表5!$L$5)</f>
        <v/>
      </c>
    </row>
    <row r="21" spans="1:7" ht="35.1" customHeight="1" x14ac:dyDescent="0.4">
      <c r="A21" s="179" t="s">
        <v>35</v>
      </c>
      <c r="B21" s="179"/>
      <c r="C21" s="12">
        <f>SUM(C16:C20)</f>
        <v>0</v>
      </c>
      <c r="D21" s="12"/>
      <c r="E21" s="12"/>
      <c r="F21" s="18">
        <f>SUM(F16:F20)</f>
        <v>0</v>
      </c>
      <c r="G21" s="12"/>
    </row>
    <row r="22" spans="1:7" x14ac:dyDescent="0.4">
      <c r="A22" s="4"/>
    </row>
    <row r="23" spans="1:7" ht="26.25" customHeight="1" x14ac:dyDescent="0.4">
      <c r="A23" s="180" t="s">
        <v>36</v>
      </c>
      <c r="B23" s="171"/>
      <c r="C23" s="171"/>
      <c r="D23" s="171"/>
      <c r="E23" s="171"/>
      <c r="F23" s="171"/>
      <c r="G23" s="171"/>
    </row>
    <row r="24" spans="1:7" x14ac:dyDescent="0.4">
      <c r="A24" s="4"/>
    </row>
    <row r="25" spans="1:7" x14ac:dyDescent="0.4">
      <c r="A25" s="175" t="s">
        <v>31</v>
      </c>
      <c r="B25" s="171"/>
      <c r="C25" s="171"/>
      <c r="D25" s="171"/>
      <c r="E25" s="171"/>
      <c r="F25" s="171"/>
      <c r="G25" s="171"/>
    </row>
    <row r="26" spans="1:7" x14ac:dyDescent="0.4">
      <c r="A26" s="175" t="s">
        <v>37</v>
      </c>
      <c r="B26" s="171"/>
      <c r="C26" s="171"/>
      <c r="D26" s="171"/>
      <c r="E26" s="171"/>
      <c r="F26" s="171"/>
      <c r="G26" s="171"/>
    </row>
    <row r="27" spans="1:7" ht="26.25" customHeight="1" x14ac:dyDescent="0.4">
      <c r="A27" s="181" t="s">
        <v>38</v>
      </c>
      <c r="B27" s="182"/>
      <c r="C27" s="182"/>
      <c r="D27" s="182"/>
      <c r="E27" s="182"/>
      <c r="F27" s="182"/>
      <c r="G27" s="182"/>
    </row>
    <row r="28" spans="1:7" ht="26.25" customHeight="1" x14ac:dyDescent="0.4">
      <c r="A28" s="175" t="s">
        <v>39</v>
      </c>
      <c r="B28" s="171"/>
      <c r="C28" s="171"/>
      <c r="D28" s="171"/>
      <c r="E28" s="171"/>
      <c r="F28" s="171"/>
      <c r="G28" s="171"/>
    </row>
    <row r="29" spans="1:7" ht="26.25" customHeight="1" x14ac:dyDescent="0.4">
      <c r="A29" s="175" t="s">
        <v>40</v>
      </c>
      <c r="B29" s="171"/>
      <c r="C29" s="171"/>
      <c r="D29" s="171"/>
      <c r="E29" s="171"/>
      <c r="F29" s="171"/>
      <c r="G29" s="171"/>
    </row>
    <row r="30" spans="1:7" ht="26.25" customHeight="1" x14ac:dyDescent="0.4">
      <c r="A30" s="32"/>
      <c r="B30" s="33"/>
      <c r="C30" s="33"/>
      <c r="D30" s="33"/>
      <c r="E30" s="33"/>
      <c r="F30" s="33"/>
      <c r="G30" s="33"/>
    </row>
    <row r="31" spans="1:7" x14ac:dyDescent="0.4">
      <c r="A31" s="31"/>
      <c r="B31" s="31"/>
      <c r="C31" s="31"/>
      <c r="D31" s="31"/>
      <c r="E31" s="31"/>
      <c r="F31" s="31"/>
      <c r="G31" s="31"/>
    </row>
    <row r="32" spans="1:7" x14ac:dyDescent="0.4">
      <c r="A32" s="31"/>
      <c r="B32" s="31"/>
      <c r="C32" s="31"/>
      <c r="D32" s="31"/>
      <c r="E32" s="31"/>
      <c r="F32" s="31"/>
      <c r="G32" s="31"/>
    </row>
    <row r="33" spans="1:7" x14ac:dyDescent="0.4">
      <c r="A33" s="31"/>
      <c r="B33" s="31"/>
      <c r="C33" s="31"/>
      <c r="D33" s="31"/>
      <c r="E33" s="31"/>
      <c r="F33" s="31"/>
      <c r="G33" s="31"/>
    </row>
    <row r="34" spans="1:7" x14ac:dyDescent="0.4">
      <c r="A34" s="31"/>
      <c r="B34" s="31"/>
      <c r="C34" s="31"/>
      <c r="D34" s="31"/>
      <c r="E34" s="31"/>
      <c r="F34" s="31"/>
      <c r="G34" s="31"/>
    </row>
    <row r="35" spans="1:7" x14ac:dyDescent="0.4">
      <c r="A35" s="31"/>
      <c r="B35" s="31"/>
      <c r="C35" s="31"/>
      <c r="D35" s="31"/>
      <c r="E35" s="31"/>
      <c r="F35" s="31"/>
      <c r="G35" s="31"/>
    </row>
    <row r="36" spans="1:7" x14ac:dyDescent="0.4">
      <c r="A36" s="31"/>
      <c r="B36" s="31"/>
      <c r="C36" s="31"/>
      <c r="D36" s="31"/>
      <c r="E36" s="31"/>
      <c r="F36" s="31"/>
      <c r="G36" s="31"/>
    </row>
    <row r="37" spans="1:7" x14ac:dyDescent="0.4">
      <c r="A37" s="31"/>
      <c r="B37" s="31"/>
      <c r="C37" s="31"/>
      <c r="D37" s="31"/>
      <c r="E37" s="31"/>
      <c r="F37" s="31"/>
      <c r="G37" s="31"/>
    </row>
    <row r="38" spans="1:7" x14ac:dyDescent="0.4">
      <c r="A38" s="31"/>
      <c r="B38" s="31"/>
      <c r="C38" s="31"/>
      <c r="D38" s="31"/>
      <c r="E38" s="31"/>
      <c r="F38" s="31"/>
      <c r="G38" s="31"/>
    </row>
    <row r="39" spans="1:7" x14ac:dyDescent="0.4">
      <c r="A39" s="31"/>
      <c r="B39" s="31"/>
      <c r="C39" s="31"/>
      <c r="D39" s="31"/>
      <c r="E39" s="31"/>
      <c r="F39" s="31"/>
      <c r="G39" s="31"/>
    </row>
    <row r="40" spans="1:7" x14ac:dyDescent="0.4">
      <c r="A40" s="31"/>
      <c r="B40" s="31"/>
      <c r="C40" s="31"/>
      <c r="D40" s="31"/>
      <c r="E40" s="31"/>
      <c r="F40" s="31"/>
      <c r="G40" s="31"/>
    </row>
    <row r="41" spans="1:7" x14ac:dyDescent="0.4">
      <c r="A41" s="31"/>
      <c r="B41" s="31"/>
      <c r="C41" s="31"/>
      <c r="D41" s="31"/>
      <c r="E41" s="31"/>
      <c r="F41" s="31"/>
      <c r="G41" s="31"/>
    </row>
    <row r="42" spans="1:7" x14ac:dyDescent="0.4">
      <c r="A42" s="31"/>
      <c r="B42" s="31"/>
      <c r="C42" s="31"/>
      <c r="D42" s="31"/>
      <c r="E42" s="31"/>
      <c r="F42" s="31"/>
      <c r="G42" s="31"/>
    </row>
    <row r="43" spans="1:7" x14ac:dyDescent="0.4">
      <c r="A43" s="31"/>
      <c r="B43" s="31"/>
      <c r="C43" s="31"/>
      <c r="D43" s="31"/>
      <c r="E43" s="31"/>
      <c r="F43" s="31"/>
      <c r="G43" s="31"/>
    </row>
    <row r="44" spans="1:7" x14ac:dyDescent="0.4">
      <c r="A44" s="31"/>
      <c r="B44" s="31"/>
      <c r="C44" s="31"/>
      <c r="D44" s="31"/>
      <c r="E44" s="31"/>
      <c r="F44" s="31"/>
      <c r="G44" s="31"/>
    </row>
    <row r="45" spans="1:7" x14ac:dyDescent="0.4">
      <c r="A45" s="31"/>
      <c r="B45" s="31"/>
      <c r="C45" s="31"/>
      <c r="D45" s="31"/>
      <c r="E45" s="31"/>
      <c r="F45" s="31"/>
      <c r="G45" s="31"/>
    </row>
    <row r="46" spans="1:7" x14ac:dyDescent="0.4">
      <c r="A46" s="31"/>
      <c r="B46" s="31"/>
      <c r="C46" s="31"/>
      <c r="D46" s="31"/>
      <c r="E46" s="31"/>
      <c r="F46" s="31"/>
      <c r="G46" s="31"/>
    </row>
    <row r="47" spans="1:7" x14ac:dyDescent="0.4">
      <c r="A47" s="31"/>
      <c r="B47" s="31"/>
      <c r="C47" s="31"/>
      <c r="D47" s="31"/>
      <c r="E47" s="31"/>
      <c r="F47" s="31"/>
      <c r="G47" s="31"/>
    </row>
    <row r="48" spans="1:7" x14ac:dyDescent="0.4">
      <c r="A48" s="31"/>
      <c r="B48" s="31"/>
      <c r="C48" s="31"/>
      <c r="D48" s="31"/>
      <c r="E48" s="31"/>
      <c r="F48" s="31"/>
      <c r="G48" s="31"/>
    </row>
    <row r="49" spans="1:7" x14ac:dyDescent="0.4">
      <c r="A49" s="31"/>
      <c r="B49" s="31"/>
      <c r="C49" s="31"/>
      <c r="D49" s="31"/>
      <c r="E49" s="31"/>
      <c r="F49" s="31"/>
      <c r="G49" s="31"/>
    </row>
    <row r="50" spans="1:7" x14ac:dyDescent="0.4">
      <c r="A50" s="31"/>
      <c r="B50" s="31"/>
      <c r="C50" s="31"/>
      <c r="D50" s="31"/>
      <c r="E50" s="31"/>
      <c r="F50" s="31"/>
      <c r="G50" s="31"/>
    </row>
    <row r="51" spans="1:7" x14ac:dyDescent="0.4">
      <c r="A51" s="31"/>
      <c r="B51" s="31"/>
      <c r="C51" s="31"/>
      <c r="D51" s="31"/>
      <c r="E51" s="31"/>
      <c r="F51" s="31"/>
      <c r="G51" s="31"/>
    </row>
    <row r="52" spans="1:7" x14ac:dyDescent="0.4">
      <c r="A52" s="31"/>
      <c r="B52" s="31"/>
      <c r="C52" s="31"/>
      <c r="D52" s="31"/>
      <c r="E52" s="31"/>
      <c r="F52" s="31"/>
      <c r="G52" s="31"/>
    </row>
    <row r="53" spans="1:7" x14ac:dyDescent="0.4">
      <c r="A53" s="31"/>
      <c r="B53" s="31"/>
      <c r="C53" s="31"/>
      <c r="D53" s="31"/>
      <c r="E53" s="31"/>
      <c r="F53" s="31"/>
      <c r="G53" s="31"/>
    </row>
    <row r="54" spans="1:7" x14ac:dyDescent="0.4">
      <c r="A54" s="31"/>
      <c r="B54" s="31"/>
      <c r="C54" s="31"/>
      <c r="D54" s="31"/>
      <c r="E54" s="31"/>
      <c r="F54" s="31"/>
      <c r="G54" s="31"/>
    </row>
    <row r="55" spans="1:7" x14ac:dyDescent="0.4">
      <c r="A55" s="31"/>
      <c r="B55" s="31"/>
      <c r="C55" s="31"/>
      <c r="D55" s="31"/>
      <c r="E55" s="31"/>
      <c r="F55" s="31"/>
      <c r="G55" s="31"/>
    </row>
    <row r="56" spans="1:7" x14ac:dyDescent="0.4">
      <c r="A56" s="31"/>
      <c r="B56" s="31"/>
      <c r="C56" s="31"/>
      <c r="D56" s="31"/>
      <c r="E56" s="31"/>
      <c r="F56" s="31"/>
      <c r="G56" s="31"/>
    </row>
    <row r="57" spans="1:7" x14ac:dyDescent="0.4">
      <c r="A57" s="31"/>
      <c r="B57" s="31"/>
      <c r="C57" s="31"/>
      <c r="D57" s="31"/>
      <c r="E57" s="31"/>
      <c r="F57" s="31"/>
      <c r="G57" s="31"/>
    </row>
    <row r="58" spans="1:7" x14ac:dyDescent="0.4">
      <c r="A58" s="31"/>
      <c r="B58" s="31"/>
      <c r="C58" s="31"/>
      <c r="D58" s="31"/>
      <c r="E58" s="31"/>
      <c r="F58" s="31"/>
      <c r="G58" s="31"/>
    </row>
    <row r="59" spans="1:7" x14ac:dyDescent="0.4">
      <c r="A59" s="31"/>
      <c r="B59" s="31"/>
      <c r="C59" s="31"/>
      <c r="D59" s="31"/>
      <c r="E59" s="31"/>
      <c r="F59" s="31"/>
      <c r="G59" s="31"/>
    </row>
    <row r="60" spans="1:7" x14ac:dyDescent="0.4">
      <c r="A60" s="31"/>
      <c r="B60" s="31"/>
      <c r="C60" s="31"/>
      <c r="D60" s="31"/>
      <c r="E60" s="31"/>
      <c r="F60" s="31"/>
      <c r="G60" s="31"/>
    </row>
    <row r="61" spans="1:7" x14ac:dyDescent="0.4">
      <c r="A61" s="31"/>
      <c r="B61" s="31"/>
      <c r="C61" s="31"/>
      <c r="D61" s="31"/>
      <c r="E61" s="31"/>
      <c r="F61" s="31"/>
      <c r="G61" s="31"/>
    </row>
    <row r="62" spans="1:7" x14ac:dyDescent="0.4">
      <c r="A62" s="31"/>
      <c r="B62" s="31"/>
      <c r="C62" s="31"/>
      <c r="D62" s="31"/>
      <c r="E62" s="31"/>
      <c r="F62" s="31"/>
      <c r="G62" s="31"/>
    </row>
    <row r="63" spans="1:7" x14ac:dyDescent="0.4">
      <c r="A63" s="31"/>
      <c r="B63" s="31"/>
      <c r="C63" s="31"/>
      <c r="D63" s="31"/>
      <c r="E63" s="31"/>
      <c r="F63" s="31"/>
      <c r="G63" s="31"/>
    </row>
    <row r="64" spans="1:7" x14ac:dyDescent="0.4">
      <c r="A64" s="31"/>
      <c r="B64" s="31"/>
      <c r="C64" s="31"/>
      <c r="D64" s="31"/>
      <c r="E64" s="31"/>
      <c r="F64" s="31"/>
      <c r="G64" s="31"/>
    </row>
    <row r="65" spans="1:7" x14ac:dyDescent="0.4">
      <c r="A65" s="31"/>
      <c r="B65" s="31"/>
      <c r="C65" s="31"/>
      <c r="D65" s="31"/>
      <c r="E65" s="31"/>
      <c r="F65" s="31"/>
      <c r="G65" s="31"/>
    </row>
    <row r="66" spans="1:7" x14ac:dyDescent="0.4">
      <c r="A66" s="31"/>
      <c r="B66" s="31"/>
      <c r="C66" s="31"/>
      <c r="D66" s="31"/>
      <c r="E66" s="31"/>
      <c r="F66" s="31"/>
      <c r="G66" s="31"/>
    </row>
    <row r="67" spans="1:7" x14ac:dyDescent="0.4">
      <c r="A67" s="31"/>
      <c r="B67" s="31"/>
      <c r="C67" s="31"/>
      <c r="D67" s="31"/>
      <c r="E67" s="31"/>
      <c r="F67" s="31"/>
      <c r="G67" s="31"/>
    </row>
    <row r="68" spans="1:7" x14ac:dyDescent="0.4">
      <c r="A68" s="31"/>
      <c r="B68" s="31"/>
      <c r="C68" s="31"/>
      <c r="D68" s="31"/>
      <c r="E68" s="31"/>
      <c r="F68" s="31"/>
      <c r="G68" s="31"/>
    </row>
    <row r="69" spans="1:7" x14ac:dyDescent="0.4">
      <c r="A69" s="31"/>
      <c r="B69" s="31"/>
      <c r="C69" s="31"/>
      <c r="D69" s="31"/>
      <c r="E69" s="31"/>
      <c r="F69" s="31"/>
      <c r="G69" s="31"/>
    </row>
    <row r="70" spans="1:7" x14ac:dyDescent="0.4">
      <c r="A70" s="31"/>
      <c r="B70" s="31"/>
      <c r="C70" s="31"/>
      <c r="D70" s="31"/>
      <c r="E70" s="31"/>
      <c r="F70" s="31"/>
      <c r="G70" s="31"/>
    </row>
    <row r="71" spans="1:7" x14ac:dyDescent="0.4">
      <c r="A71" s="31"/>
      <c r="B71" s="31"/>
      <c r="C71" s="31"/>
      <c r="D71" s="31"/>
      <c r="E71" s="31"/>
      <c r="F71" s="31"/>
      <c r="G71" s="31"/>
    </row>
    <row r="72" spans="1:7" x14ac:dyDescent="0.4">
      <c r="A72" s="31"/>
      <c r="B72" s="31"/>
      <c r="C72" s="31"/>
      <c r="D72" s="31"/>
      <c r="E72" s="31"/>
      <c r="F72" s="31"/>
      <c r="G72" s="31"/>
    </row>
    <row r="73" spans="1:7" x14ac:dyDescent="0.4">
      <c r="A73" s="31"/>
      <c r="B73" s="31"/>
      <c r="C73" s="31"/>
      <c r="D73" s="31"/>
      <c r="E73" s="31"/>
      <c r="F73" s="31"/>
      <c r="G73" s="31"/>
    </row>
    <row r="74" spans="1:7" x14ac:dyDescent="0.4">
      <c r="A74" s="31"/>
      <c r="B74" s="31"/>
      <c r="C74" s="31"/>
      <c r="D74" s="31"/>
      <c r="E74" s="31"/>
      <c r="F74" s="31"/>
      <c r="G74" s="31"/>
    </row>
    <row r="75" spans="1:7" x14ac:dyDescent="0.4">
      <c r="A75" s="31"/>
      <c r="B75" s="31"/>
      <c r="C75" s="31"/>
      <c r="D75" s="31"/>
      <c r="E75" s="31"/>
      <c r="F75" s="31"/>
      <c r="G75" s="31"/>
    </row>
    <row r="76" spans="1:7" x14ac:dyDescent="0.4">
      <c r="A76" s="31"/>
      <c r="B76" s="31"/>
      <c r="C76" s="31"/>
      <c r="D76" s="31"/>
      <c r="E76" s="31"/>
      <c r="F76" s="31"/>
      <c r="G76" s="31"/>
    </row>
    <row r="77" spans="1:7" x14ac:dyDescent="0.4">
      <c r="A77" s="31"/>
      <c r="B77" s="31"/>
      <c r="C77" s="31"/>
      <c r="D77" s="31"/>
      <c r="E77" s="31"/>
      <c r="F77" s="31"/>
      <c r="G77" s="31"/>
    </row>
    <row r="78" spans="1:7" x14ac:dyDescent="0.4">
      <c r="A78" s="31"/>
      <c r="B78" s="31"/>
      <c r="C78" s="31"/>
      <c r="D78" s="31"/>
      <c r="E78" s="31"/>
      <c r="F78" s="31"/>
      <c r="G78" s="31"/>
    </row>
    <row r="79" spans="1:7" x14ac:dyDescent="0.4">
      <c r="A79" s="31"/>
      <c r="B79" s="31"/>
      <c r="C79" s="31"/>
      <c r="D79" s="31"/>
      <c r="E79" s="31"/>
      <c r="F79" s="31"/>
      <c r="G79" s="31"/>
    </row>
    <row r="80" spans="1:7" x14ac:dyDescent="0.4">
      <c r="A80" s="31"/>
      <c r="B80" s="31"/>
      <c r="C80" s="31"/>
      <c r="D80" s="31"/>
      <c r="E80" s="31"/>
      <c r="F80" s="31"/>
      <c r="G80" s="31"/>
    </row>
    <row r="81" spans="1:7" x14ac:dyDescent="0.4">
      <c r="A81" s="31"/>
      <c r="B81" s="31"/>
      <c r="C81" s="31"/>
      <c r="D81" s="31"/>
      <c r="E81" s="31"/>
      <c r="F81" s="31"/>
      <c r="G81" s="31"/>
    </row>
    <row r="82" spans="1:7" x14ac:dyDescent="0.4">
      <c r="A82" s="31"/>
      <c r="B82" s="31"/>
      <c r="C82" s="31"/>
      <c r="D82" s="31"/>
      <c r="E82" s="31"/>
      <c r="F82" s="31"/>
      <c r="G82" s="31"/>
    </row>
    <row r="83" spans="1:7" x14ac:dyDescent="0.4">
      <c r="A83" s="31"/>
      <c r="B83" s="31"/>
      <c r="C83" s="31"/>
      <c r="D83" s="31"/>
      <c r="E83" s="31"/>
      <c r="F83" s="31"/>
      <c r="G83" s="31"/>
    </row>
    <row r="84" spans="1:7" x14ac:dyDescent="0.4">
      <c r="A84" s="31"/>
      <c r="B84" s="31"/>
      <c r="C84" s="31"/>
      <c r="D84" s="31"/>
      <c r="E84" s="31"/>
      <c r="F84" s="31"/>
      <c r="G84" s="31"/>
    </row>
    <row r="85" spans="1:7" x14ac:dyDescent="0.4">
      <c r="A85" s="31"/>
      <c r="B85" s="31"/>
      <c r="C85" s="31"/>
      <c r="D85" s="31"/>
      <c r="E85" s="31"/>
      <c r="F85" s="31"/>
      <c r="G85" s="31"/>
    </row>
    <row r="86" spans="1:7" x14ac:dyDescent="0.4">
      <c r="A86" s="31"/>
      <c r="B86" s="31"/>
      <c r="C86" s="31"/>
      <c r="D86" s="31"/>
      <c r="E86" s="31"/>
      <c r="F86" s="31"/>
      <c r="G86" s="31"/>
    </row>
    <row r="87" spans="1:7" x14ac:dyDescent="0.4">
      <c r="A87" s="31"/>
      <c r="B87" s="31"/>
      <c r="C87" s="31"/>
      <c r="D87" s="31"/>
      <c r="E87" s="31"/>
      <c r="F87" s="31"/>
      <c r="G87" s="31"/>
    </row>
    <row r="88" spans="1:7" x14ac:dyDescent="0.4">
      <c r="A88" s="31"/>
      <c r="B88" s="31"/>
      <c r="C88" s="31"/>
      <c r="D88" s="31"/>
      <c r="E88" s="31"/>
      <c r="F88" s="31"/>
      <c r="G88" s="31"/>
    </row>
    <row r="89" spans="1:7" x14ac:dyDescent="0.4">
      <c r="A89" s="31"/>
      <c r="B89" s="31"/>
      <c r="C89" s="31"/>
      <c r="D89" s="31"/>
      <c r="E89" s="31"/>
      <c r="F89" s="31"/>
      <c r="G89" s="31"/>
    </row>
    <row r="90" spans="1:7" x14ac:dyDescent="0.4">
      <c r="A90" s="31"/>
      <c r="B90" s="31"/>
      <c r="C90" s="31"/>
      <c r="D90" s="31"/>
      <c r="E90" s="31"/>
      <c r="F90" s="31"/>
      <c r="G90" s="31"/>
    </row>
    <row r="91" spans="1:7" x14ac:dyDescent="0.4">
      <c r="A91" s="31"/>
      <c r="B91" s="31"/>
      <c r="C91" s="31"/>
      <c r="D91" s="31"/>
      <c r="E91" s="31"/>
      <c r="F91" s="31"/>
      <c r="G91" s="31"/>
    </row>
    <row r="92" spans="1:7" x14ac:dyDescent="0.4">
      <c r="A92" s="31"/>
      <c r="B92" s="31"/>
      <c r="C92" s="31"/>
      <c r="D92" s="31"/>
      <c r="E92" s="31"/>
      <c r="F92" s="31"/>
      <c r="G92" s="31"/>
    </row>
    <row r="93" spans="1:7" x14ac:dyDescent="0.4">
      <c r="A93" s="31"/>
      <c r="B93" s="31"/>
      <c r="C93" s="31"/>
      <c r="D93" s="31"/>
      <c r="E93" s="31"/>
      <c r="F93" s="31"/>
      <c r="G93" s="31"/>
    </row>
    <row r="94" spans="1:7" x14ac:dyDescent="0.4">
      <c r="A94" s="31"/>
      <c r="B94" s="31"/>
      <c r="C94" s="31"/>
      <c r="D94" s="31"/>
      <c r="E94" s="31"/>
      <c r="F94" s="31"/>
      <c r="G94" s="31"/>
    </row>
    <row r="95" spans="1:7" x14ac:dyDescent="0.4">
      <c r="A95" s="31"/>
      <c r="B95" s="31"/>
      <c r="C95" s="31"/>
      <c r="D95" s="31"/>
      <c r="E95" s="31"/>
      <c r="F95" s="31"/>
      <c r="G95" s="31"/>
    </row>
    <row r="96" spans="1:7" x14ac:dyDescent="0.4">
      <c r="A96" s="31"/>
      <c r="B96" s="31"/>
      <c r="C96" s="31"/>
      <c r="D96" s="31"/>
      <c r="E96" s="31"/>
      <c r="F96" s="31"/>
      <c r="G96" s="31"/>
    </row>
    <row r="97" spans="1:7" x14ac:dyDescent="0.4">
      <c r="A97" s="31"/>
      <c r="B97" s="31"/>
      <c r="C97" s="31"/>
      <c r="D97" s="31"/>
      <c r="E97" s="31"/>
      <c r="F97" s="31"/>
      <c r="G97" s="31"/>
    </row>
    <row r="98" spans="1:7" x14ac:dyDescent="0.4">
      <c r="A98" s="31"/>
      <c r="B98" s="31"/>
      <c r="C98" s="31"/>
      <c r="D98" s="31"/>
      <c r="E98" s="31"/>
      <c r="F98" s="31"/>
      <c r="G98" s="31"/>
    </row>
    <row r="99" spans="1:7" x14ac:dyDescent="0.4">
      <c r="A99" s="31"/>
      <c r="B99" s="31"/>
      <c r="C99" s="31"/>
      <c r="D99" s="31"/>
      <c r="E99" s="31"/>
      <c r="F99" s="31"/>
      <c r="G99" s="31"/>
    </row>
    <row r="100" spans="1:7" x14ac:dyDescent="0.4">
      <c r="A100" s="31"/>
      <c r="B100" s="31"/>
      <c r="C100" s="31"/>
      <c r="D100" s="31"/>
      <c r="E100" s="31"/>
      <c r="F100" s="31"/>
      <c r="G100" s="31"/>
    </row>
    <row r="101" spans="1:7" x14ac:dyDescent="0.4">
      <c r="A101" s="31"/>
      <c r="B101" s="31"/>
      <c r="C101" s="31"/>
      <c r="D101" s="31"/>
      <c r="E101" s="31"/>
      <c r="F101" s="31"/>
      <c r="G101" s="31"/>
    </row>
    <row r="102" spans="1:7" x14ac:dyDescent="0.4">
      <c r="A102" s="31"/>
      <c r="B102" s="31"/>
      <c r="C102" s="31"/>
      <c r="D102" s="31"/>
      <c r="E102" s="31"/>
      <c r="F102" s="31"/>
      <c r="G102" s="31"/>
    </row>
    <row r="103" spans="1:7" x14ac:dyDescent="0.4">
      <c r="A103" s="31"/>
      <c r="B103" s="31"/>
      <c r="C103" s="31"/>
      <c r="D103" s="31"/>
      <c r="E103" s="31"/>
      <c r="F103" s="31"/>
      <c r="G103" s="31"/>
    </row>
  </sheetData>
  <sheetProtection password="E95D" sheet="1" selectLockedCells="1"/>
  <mergeCells count="21">
    <mergeCell ref="A29:G29"/>
    <mergeCell ref="E7:G7"/>
    <mergeCell ref="E8:G8"/>
    <mergeCell ref="A21:B21"/>
    <mergeCell ref="A23:G23"/>
    <mergeCell ref="A25:G25"/>
    <mergeCell ref="A26:G26"/>
    <mergeCell ref="A27:G27"/>
    <mergeCell ref="A28:G28"/>
    <mergeCell ref="A10:G10"/>
    <mergeCell ref="A12:G12"/>
    <mergeCell ref="A13:A15"/>
    <mergeCell ref="C13:C15"/>
    <mergeCell ref="F13:F15"/>
    <mergeCell ref="G13:G15"/>
    <mergeCell ref="A1:G1"/>
    <mergeCell ref="A2:G2"/>
    <mergeCell ref="A3:G3"/>
    <mergeCell ref="A4:G4"/>
    <mergeCell ref="A6:D6"/>
    <mergeCell ref="E6:G6"/>
  </mergeCells>
  <phoneticPr fontId="1"/>
  <pageMargins left="0.94488188976377963" right="0.74803149606299213" top="0.98425196850393704" bottom="0.98425196850393704"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K37"/>
  <sheetViews>
    <sheetView workbookViewId="0">
      <selection activeCell="B5" sqref="B5:B9"/>
    </sheetView>
  </sheetViews>
  <sheetFormatPr defaultRowHeight="18.75" x14ac:dyDescent="0.4"/>
  <cols>
    <col min="1" max="1" width="11.375" customWidth="1"/>
    <col min="2" max="2" width="9" bestFit="1" customWidth="1"/>
    <col min="3" max="3" width="10.25" bestFit="1" customWidth="1"/>
    <col min="4" max="4" width="9.5" customWidth="1"/>
    <col min="5" max="5" width="11.875" customWidth="1"/>
    <col min="6" max="6" width="13" bestFit="1" customWidth="1"/>
    <col min="7" max="7" width="11.625" customWidth="1"/>
    <col min="8" max="8" width="11.625" style="19" customWidth="1"/>
    <col min="9" max="10" width="10.875" style="19" customWidth="1"/>
    <col min="11" max="11" width="10.875" style="50" customWidth="1"/>
    <col min="12" max="14" width="10.875" style="34" customWidth="1"/>
    <col min="15" max="15" width="10.875" customWidth="1"/>
    <col min="16" max="21" width="10.875" style="34" customWidth="1"/>
    <col min="22" max="44" width="10.875" style="38" customWidth="1"/>
    <col min="45" max="45" width="20" customWidth="1"/>
    <col min="48" max="48" width="11.25" style="23" customWidth="1"/>
  </cols>
  <sheetData>
    <row r="1" spans="1:63" x14ac:dyDescent="0.4">
      <c r="A1" t="s">
        <v>72</v>
      </c>
      <c r="B1" s="33"/>
      <c r="C1" s="33"/>
      <c r="D1" s="33"/>
      <c r="AS1" s="38"/>
      <c r="AT1" s="38"/>
      <c r="AU1" s="38"/>
      <c r="AV1" s="38"/>
      <c r="AW1" s="38"/>
      <c r="AX1" s="38"/>
      <c r="AY1" s="38"/>
    </row>
    <row r="2" spans="1:63" s="38" customFormat="1" x14ac:dyDescent="0.4">
      <c r="A2" s="191" t="s">
        <v>79</v>
      </c>
      <c r="B2" s="191"/>
      <c r="C2" s="191"/>
      <c r="D2" s="191"/>
      <c r="E2" s="191"/>
      <c r="F2" s="191"/>
      <c r="G2" s="191"/>
      <c r="H2" s="191"/>
      <c r="I2" s="191"/>
      <c r="J2" s="191"/>
      <c r="K2" s="191"/>
      <c r="L2" s="191"/>
      <c r="M2" s="191"/>
      <c r="N2" s="191"/>
      <c r="O2" s="191"/>
      <c r="P2" s="191"/>
      <c r="Q2" s="191"/>
      <c r="R2" s="191"/>
      <c r="S2" s="191"/>
      <c r="T2" s="191"/>
      <c r="U2" s="192"/>
      <c r="V2" s="193" t="s">
        <v>80</v>
      </c>
      <c r="W2" s="194"/>
      <c r="X2" s="194"/>
      <c r="Y2" s="194"/>
      <c r="Z2" s="194"/>
      <c r="AA2" s="194"/>
      <c r="AB2" s="194"/>
      <c r="AC2" s="194"/>
      <c r="AD2" s="194"/>
      <c r="AE2" s="194"/>
      <c r="AF2" s="194"/>
      <c r="AG2" s="194"/>
      <c r="AH2" s="194"/>
      <c r="AI2" s="194"/>
      <c r="AJ2" s="194"/>
      <c r="AK2" s="194"/>
      <c r="AL2" s="194"/>
      <c r="AM2" s="194"/>
      <c r="AN2" s="194"/>
      <c r="AO2" s="194"/>
      <c r="AP2" s="194"/>
      <c r="AQ2" s="194"/>
    </row>
    <row r="3" spans="1:63" s="38" customFormat="1" x14ac:dyDescent="0.4">
      <c r="A3" s="68" t="s">
        <v>43</v>
      </c>
      <c r="B3" s="185" t="s">
        <v>81</v>
      </c>
      <c r="C3" s="185" t="s">
        <v>65</v>
      </c>
      <c r="D3" s="185" t="s">
        <v>1</v>
      </c>
      <c r="E3" s="185" t="s">
        <v>66</v>
      </c>
      <c r="F3" s="185" t="s">
        <v>82</v>
      </c>
      <c r="G3" s="190" t="s">
        <v>83</v>
      </c>
      <c r="H3" s="185" t="s">
        <v>84</v>
      </c>
      <c r="I3" s="185" t="s">
        <v>86</v>
      </c>
      <c r="J3" s="185" t="s">
        <v>87</v>
      </c>
      <c r="K3" s="68" t="s">
        <v>120</v>
      </c>
      <c r="L3" s="185" t="s">
        <v>88</v>
      </c>
      <c r="M3" s="185" t="s">
        <v>89</v>
      </c>
      <c r="N3" s="185" t="s">
        <v>90</v>
      </c>
      <c r="O3" s="189" t="s">
        <v>85</v>
      </c>
      <c r="P3" s="185" t="s">
        <v>91</v>
      </c>
      <c r="Q3" s="185" t="s">
        <v>92</v>
      </c>
      <c r="R3" s="185" t="s">
        <v>93</v>
      </c>
      <c r="S3" s="185" t="s">
        <v>21</v>
      </c>
      <c r="T3" s="185" t="s">
        <v>94</v>
      </c>
      <c r="U3" s="185" t="s">
        <v>95</v>
      </c>
      <c r="V3" s="187" t="s">
        <v>96</v>
      </c>
      <c r="W3" s="188" t="s">
        <v>15</v>
      </c>
      <c r="X3" s="189" t="s">
        <v>13</v>
      </c>
      <c r="Y3" s="68" t="s">
        <v>97</v>
      </c>
      <c r="Z3" s="185" t="s">
        <v>98</v>
      </c>
      <c r="AA3" s="185"/>
      <c r="AB3" s="185"/>
      <c r="AC3" s="185"/>
      <c r="AD3" s="185"/>
      <c r="AE3" s="185"/>
      <c r="AF3" s="185"/>
      <c r="AG3" s="185"/>
      <c r="AH3" s="185"/>
      <c r="AI3" s="185"/>
      <c r="AJ3" s="185" t="s">
        <v>99</v>
      </c>
      <c r="AK3" s="185" t="s">
        <v>100</v>
      </c>
      <c r="AL3" s="185" t="s">
        <v>101</v>
      </c>
      <c r="AM3" s="183" t="s">
        <v>102</v>
      </c>
      <c r="AN3" s="183" t="s">
        <v>103</v>
      </c>
      <c r="AO3" s="183" t="s">
        <v>104</v>
      </c>
      <c r="AP3" s="190" t="s">
        <v>121</v>
      </c>
      <c r="AQ3" s="185" t="s">
        <v>105</v>
      </c>
    </row>
    <row r="4" spans="1:63" s="38" customFormat="1" ht="18.75" customHeight="1" x14ac:dyDescent="0.4">
      <c r="A4" s="186"/>
      <c r="B4" s="185"/>
      <c r="C4" s="185"/>
      <c r="D4" s="185"/>
      <c r="E4" s="185"/>
      <c r="F4" s="185"/>
      <c r="G4" s="185"/>
      <c r="H4" s="185"/>
      <c r="I4" s="185"/>
      <c r="J4" s="185"/>
      <c r="K4" s="186"/>
      <c r="L4" s="185"/>
      <c r="M4" s="185"/>
      <c r="N4" s="185"/>
      <c r="O4" s="189"/>
      <c r="P4" s="185"/>
      <c r="Q4" s="185"/>
      <c r="R4" s="185"/>
      <c r="S4" s="185"/>
      <c r="T4" s="185"/>
      <c r="U4" s="185"/>
      <c r="V4" s="187"/>
      <c r="W4" s="188"/>
      <c r="X4" s="189"/>
      <c r="Y4" s="186"/>
      <c r="Z4" s="40" t="s">
        <v>106</v>
      </c>
      <c r="AA4" s="41" t="s">
        <v>107</v>
      </c>
      <c r="AB4" s="41" t="s">
        <v>108</v>
      </c>
      <c r="AC4" s="41" t="s">
        <v>109</v>
      </c>
      <c r="AD4" s="41" t="s">
        <v>110</v>
      </c>
      <c r="AE4" s="41" t="s">
        <v>111</v>
      </c>
      <c r="AF4" s="41" t="s">
        <v>112</v>
      </c>
      <c r="AG4" s="41" t="s">
        <v>113</v>
      </c>
      <c r="AH4" s="41" t="s">
        <v>114</v>
      </c>
      <c r="AI4" s="42" t="s">
        <v>115</v>
      </c>
      <c r="AJ4" s="185"/>
      <c r="AK4" s="185"/>
      <c r="AL4" s="185"/>
      <c r="AM4" s="184"/>
      <c r="AN4" s="184"/>
      <c r="AO4" s="184"/>
      <c r="AP4" s="185"/>
      <c r="AQ4" s="185"/>
    </row>
    <row r="5" spans="1:63" x14ac:dyDescent="0.4">
      <c r="A5" s="3" t="str">
        <f>IF(O5="","","検定")</f>
        <v/>
      </c>
      <c r="B5" s="3"/>
      <c r="C5" s="3" t="str">
        <f>IF(O5="","",1)</f>
        <v/>
      </c>
      <c r="D5" s="39" t="str">
        <f>IF(申請者情報!$C$2="","",申請者情報!$C$2)</f>
        <v/>
      </c>
      <c r="E5" s="3" t="str">
        <f>申請者情報!$C$3&amp;"　"&amp;申請者情報!$C$4</f>
        <v>　</v>
      </c>
      <c r="F5" s="44"/>
      <c r="G5" s="44"/>
      <c r="H5" s="44"/>
      <c r="I5" s="44"/>
      <c r="J5" s="3"/>
      <c r="K5" s="3"/>
      <c r="L5" s="3" t="str">
        <f>IF(O5="","","アネロイド型圧力計")</f>
        <v/>
      </c>
      <c r="M5" s="3" t="str">
        <f>IF(O5="","","アネロイド型血圧計")</f>
        <v/>
      </c>
      <c r="N5" s="17" t="str">
        <f>IF(O5="","","-")</f>
        <v/>
      </c>
      <c r="O5" s="3" t="str">
        <f>IF(識別表1!R5=0,"",識別表1!R5)</f>
        <v/>
      </c>
      <c r="P5" s="13" t="str">
        <f>IF(O5="","",識別表1!R3)</f>
        <v/>
      </c>
      <c r="Q5" s="3" t="str">
        <f>IF(O5="","",AT22)</f>
        <v/>
      </c>
      <c r="R5" s="3"/>
      <c r="S5" s="3" t="str">
        <f>IF(O5="","",Q5*O5)</f>
        <v/>
      </c>
      <c r="T5" s="3"/>
      <c r="U5" s="3"/>
      <c r="V5" s="46" t="str">
        <f>IF(O5="","","質量圧力計担当")</f>
        <v/>
      </c>
      <c r="W5" s="45" t="str">
        <f>IF(OR(O5="",識別表1!E16=""),"",識別表1!E16)</f>
        <v/>
      </c>
      <c r="X5" s="47" t="str">
        <f>IF(O5="","",O5)</f>
        <v/>
      </c>
      <c r="Y5" s="47">
        <f>SUM(Z5:AI5)</f>
        <v>0</v>
      </c>
      <c r="Z5" s="3">
        <f>識別表1!$N$18</f>
        <v>0</v>
      </c>
      <c r="AA5" s="3">
        <f>識別表1!$N$19</f>
        <v>0</v>
      </c>
      <c r="AB5" s="3">
        <f>識別表1!$N$20</f>
        <v>0</v>
      </c>
      <c r="AC5" s="3">
        <f>識別表1!$S$18</f>
        <v>0</v>
      </c>
      <c r="AD5" s="3">
        <f>識別表1!$S$19</f>
        <v>0</v>
      </c>
      <c r="AE5" s="3">
        <f>識別表1!$S$20</f>
        <v>0</v>
      </c>
      <c r="AF5" s="44"/>
      <c r="AG5" s="44"/>
      <c r="AH5" s="44"/>
      <c r="AI5" s="44"/>
      <c r="AJ5" s="3"/>
      <c r="AK5" s="3"/>
      <c r="AL5" s="3"/>
      <c r="AM5" s="44"/>
      <c r="AN5" s="44"/>
      <c r="AO5" s="44"/>
      <c r="AP5" s="44"/>
      <c r="AQ5" s="3"/>
      <c r="AS5" s="38"/>
      <c r="AT5" s="38"/>
      <c r="AU5" s="38"/>
      <c r="AV5" s="38"/>
      <c r="AW5" s="38"/>
      <c r="AX5" s="38"/>
      <c r="AY5" s="38"/>
      <c r="AZ5" s="38"/>
      <c r="BA5" s="38"/>
      <c r="BB5" s="38"/>
      <c r="BC5" s="38"/>
      <c r="BD5" s="38"/>
      <c r="BE5" s="38"/>
      <c r="BF5" s="38"/>
      <c r="BG5" s="38"/>
      <c r="BH5" s="38"/>
      <c r="BI5" s="38"/>
      <c r="BJ5" s="38"/>
      <c r="BK5" s="38"/>
    </row>
    <row r="6" spans="1:63" x14ac:dyDescent="0.4">
      <c r="A6" s="3" t="str">
        <f>IF(O6="","","検定")</f>
        <v/>
      </c>
      <c r="B6" s="3"/>
      <c r="C6" s="3" t="str">
        <f>IF(O6="","",2)</f>
        <v/>
      </c>
      <c r="D6" s="39" t="str">
        <f>IF(申請者情報!$C$2="","",申請者情報!$C$2)</f>
        <v/>
      </c>
      <c r="E6" s="3" t="str">
        <f>申請者情報!$C$3&amp;"　"&amp;申請者情報!$C$4</f>
        <v>　</v>
      </c>
      <c r="F6" s="44"/>
      <c r="G6" s="44"/>
      <c r="H6" s="44"/>
      <c r="I6" s="44"/>
      <c r="J6" s="3"/>
      <c r="K6" s="3"/>
      <c r="L6" s="3" t="str">
        <f>IF(O6="","","アネロイド型圧力計")</f>
        <v/>
      </c>
      <c r="M6" s="3" t="str">
        <f>IF(O6="","","アネロイド型血圧計")</f>
        <v/>
      </c>
      <c r="N6" s="48" t="str">
        <f>IF(O6="","","-")</f>
        <v/>
      </c>
      <c r="O6" s="3" t="str">
        <f>IF(識別表2!R5=0,"",識別表2!R5)</f>
        <v/>
      </c>
      <c r="P6" s="13" t="str">
        <f>IF(O6="","",識別表2!R3)</f>
        <v/>
      </c>
      <c r="Q6" s="3" t="str">
        <f>IF(O6="","",AT22)</f>
        <v/>
      </c>
      <c r="R6" s="3"/>
      <c r="S6" s="3" t="str">
        <f>IF(O6="","",Q6*O6)</f>
        <v/>
      </c>
      <c r="T6" s="3"/>
      <c r="U6" s="3"/>
      <c r="V6" s="46" t="str">
        <f>IF(O6="","","質量圧力計担当")</f>
        <v/>
      </c>
      <c r="W6" s="45" t="str">
        <f>IF(OR(O6="",識別表2!E16=""),"",識別表2!E16)</f>
        <v/>
      </c>
      <c r="X6" s="47" t="str">
        <f>IF(O6="","",O6)</f>
        <v/>
      </c>
      <c r="Y6" s="47">
        <f t="shared" ref="Y6:Y9" si="0">SUM(Z6:AI6)</f>
        <v>0</v>
      </c>
      <c r="Z6" s="3">
        <f>識別表2!$N$18</f>
        <v>0</v>
      </c>
      <c r="AA6" s="3">
        <f>識別表2!$N$19</f>
        <v>0</v>
      </c>
      <c r="AB6" s="3">
        <f>識別表2!$N$20</f>
        <v>0</v>
      </c>
      <c r="AC6" s="3">
        <f>識別表2!$S$18</f>
        <v>0</v>
      </c>
      <c r="AD6" s="3">
        <f>識別表2!$S$19</f>
        <v>0</v>
      </c>
      <c r="AE6" s="3">
        <f>識別表2!$S$20</f>
        <v>0</v>
      </c>
      <c r="AF6" s="44"/>
      <c r="AG6" s="44"/>
      <c r="AH6" s="44"/>
      <c r="AI6" s="44"/>
      <c r="AJ6" s="3"/>
      <c r="AK6" s="3"/>
      <c r="AL6" s="3"/>
      <c r="AM6" s="44"/>
      <c r="AN6" s="44"/>
      <c r="AO6" s="44"/>
      <c r="AP6" s="44"/>
      <c r="AQ6" s="3"/>
      <c r="AS6" s="38"/>
      <c r="AT6" s="38"/>
      <c r="AU6" s="38"/>
      <c r="AV6" s="38"/>
      <c r="AW6" s="38"/>
      <c r="AX6" s="38"/>
      <c r="AY6" s="38"/>
      <c r="AZ6" s="38"/>
      <c r="BA6" s="38"/>
      <c r="BB6" s="38"/>
      <c r="BC6" s="38"/>
      <c r="BD6" s="38"/>
      <c r="BE6" s="38"/>
      <c r="BF6" s="38"/>
      <c r="BG6" s="38"/>
      <c r="BH6" s="38"/>
      <c r="BI6" s="38"/>
      <c r="BJ6" s="38"/>
      <c r="BK6" s="38"/>
    </row>
    <row r="7" spans="1:63" x14ac:dyDescent="0.4">
      <c r="A7" s="3" t="str">
        <f>IF(O7="","","検定")</f>
        <v/>
      </c>
      <c r="B7" s="3"/>
      <c r="C7" s="3" t="str">
        <f>IF(O7="","",3)</f>
        <v/>
      </c>
      <c r="D7" s="39" t="str">
        <f>IF(申請者情報!$C$2="","",申請者情報!$C$2)</f>
        <v/>
      </c>
      <c r="E7" s="3" t="str">
        <f>申請者情報!$C$3&amp;"　"&amp;申請者情報!$C$4</f>
        <v>　</v>
      </c>
      <c r="F7" s="44"/>
      <c r="G7" s="44"/>
      <c r="H7" s="44"/>
      <c r="I7" s="44"/>
      <c r="J7" s="3"/>
      <c r="K7" s="3"/>
      <c r="L7" s="3" t="str">
        <f>IF(O7="","","アネロイド型圧力計")</f>
        <v/>
      </c>
      <c r="M7" s="3" t="str">
        <f>IF(O7="","","アネロイド型血圧計")</f>
        <v/>
      </c>
      <c r="N7" s="48" t="str">
        <f>IF(O7="","","-")</f>
        <v/>
      </c>
      <c r="O7" s="3" t="str">
        <f>IF(識別表3!R5=0,"",識別表3!R5)</f>
        <v/>
      </c>
      <c r="P7" s="13" t="str">
        <f>IF(O7="","",識別表3!R3)</f>
        <v/>
      </c>
      <c r="Q7" s="3" t="str">
        <f>IF(O7="","",AT22)</f>
        <v/>
      </c>
      <c r="R7" s="3"/>
      <c r="S7" s="3" t="str">
        <f>IF(O7="","",Q7*O7)</f>
        <v/>
      </c>
      <c r="T7" s="3"/>
      <c r="U7" s="3"/>
      <c r="V7" s="46" t="str">
        <f>IF(O7="","","質量圧力計担当")</f>
        <v/>
      </c>
      <c r="W7" s="45" t="str">
        <f>IF(OR(O7="",識別表3!E16=""),"",識別表3!E16)</f>
        <v/>
      </c>
      <c r="X7" s="47" t="str">
        <f>IF(O7="","",O7)</f>
        <v/>
      </c>
      <c r="Y7" s="47">
        <f t="shared" si="0"/>
        <v>0</v>
      </c>
      <c r="Z7" s="3">
        <f>識別表3!$N$18</f>
        <v>0</v>
      </c>
      <c r="AA7" s="3">
        <f>識別表3!$N$19</f>
        <v>0</v>
      </c>
      <c r="AB7" s="3">
        <f>識別表3!$N$20</f>
        <v>0</v>
      </c>
      <c r="AC7" s="3">
        <f>識別表3!$S$18</f>
        <v>0</v>
      </c>
      <c r="AD7" s="3">
        <f>識別表3!$S$19</f>
        <v>0</v>
      </c>
      <c r="AE7" s="3">
        <f>識別表3!$S$20</f>
        <v>0</v>
      </c>
      <c r="AF7" s="44"/>
      <c r="AG7" s="44"/>
      <c r="AH7" s="44"/>
      <c r="AI7" s="44"/>
      <c r="AJ7" s="3"/>
      <c r="AK7" s="3"/>
      <c r="AL7" s="3"/>
      <c r="AM7" s="44"/>
      <c r="AN7" s="44"/>
      <c r="AO7" s="44"/>
      <c r="AP7" s="44"/>
      <c r="AQ7" s="3"/>
      <c r="AS7" s="38"/>
      <c r="AT7" s="38"/>
      <c r="AU7" s="38"/>
      <c r="AV7" s="38"/>
      <c r="AW7" s="38"/>
      <c r="AX7" s="38"/>
      <c r="AY7" s="38"/>
      <c r="AZ7" s="38"/>
      <c r="BA7" s="38"/>
      <c r="BB7" s="38"/>
      <c r="BC7" s="38"/>
      <c r="BD7" s="38"/>
      <c r="BE7" s="38"/>
      <c r="BF7" s="38"/>
      <c r="BG7" s="38"/>
      <c r="BH7" s="38"/>
      <c r="BI7" s="38"/>
      <c r="BJ7" s="38"/>
      <c r="BK7" s="38"/>
    </row>
    <row r="8" spans="1:63" x14ac:dyDescent="0.4">
      <c r="A8" s="3" t="str">
        <f>IF(O8="","","検定")</f>
        <v/>
      </c>
      <c r="B8" s="3"/>
      <c r="C8" s="3" t="str">
        <f>IF(O8="","",4)</f>
        <v/>
      </c>
      <c r="D8" s="39" t="str">
        <f>IF(申請者情報!$C$2="","",申請者情報!$C$2)</f>
        <v/>
      </c>
      <c r="E8" s="3" t="str">
        <f>申請者情報!$C$3&amp;"　"&amp;申請者情報!$C$4</f>
        <v>　</v>
      </c>
      <c r="F8" s="44"/>
      <c r="G8" s="44"/>
      <c r="H8" s="44"/>
      <c r="I8" s="44"/>
      <c r="J8" s="3"/>
      <c r="K8" s="3"/>
      <c r="L8" s="3" t="str">
        <f>IF(O8="","","アネロイド型圧力計")</f>
        <v/>
      </c>
      <c r="M8" s="3" t="str">
        <f>IF(O8="","","アネロイド型血圧計")</f>
        <v/>
      </c>
      <c r="N8" s="48" t="str">
        <f>IF(O8="","","-")</f>
        <v/>
      </c>
      <c r="O8" s="3" t="str">
        <f>IF(識別表4!R5=0,"",識別表4!R5)</f>
        <v/>
      </c>
      <c r="P8" s="22" t="str">
        <f>IF(O8="","",識別表4!R3)</f>
        <v/>
      </c>
      <c r="Q8" s="3" t="str">
        <f>IF(O8="","",AT22)</f>
        <v/>
      </c>
      <c r="R8" s="3"/>
      <c r="S8" s="3" t="str">
        <f>IF(O8="","",Q8*O8)</f>
        <v/>
      </c>
      <c r="T8" s="3"/>
      <c r="U8" s="3"/>
      <c r="V8" s="46" t="str">
        <f>IF(O8="","","質量圧力計担当")</f>
        <v/>
      </c>
      <c r="W8" s="45" t="str">
        <f>IF(OR(O8="",識別表4!E16=""),"",識別表4!E16)</f>
        <v/>
      </c>
      <c r="X8" s="47" t="str">
        <f>IF(O8="","",O8)</f>
        <v/>
      </c>
      <c r="Y8" s="47">
        <f t="shared" si="0"/>
        <v>0</v>
      </c>
      <c r="Z8" s="3">
        <f>識別表4!$N$18</f>
        <v>0</v>
      </c>
      <c r="AA8" s="3">
        <f>識別表4!$N$19</f>
        <v>0</v>
      </c>
      <c r="AB8" s="3">
        <f>識別表4!$N$20</f>
        <v>0</v>
      </c>
      <c r="AC8" s="3">
        <f>識別表4!$S$18</f>
        <v>0</v>
      </c>
      <c r="AD8" s="3">
        <f>識別表4!$S$19</f>
        <v>0</v>
      </c>
      <c r="AE8" s="3">
        <f>識別表4!$S$20</f>
        <v>0</v>
      </c>
      <c r="AF8" s="44"/>
      <c r="AG8" s="44"/>
      <c r="AH8" s="44"/>
      <c r="AI8" s="44"/>
      <c r="AJ8" s="3"/>
      <c r="AK8" s="3"/>
      <c r="AL8" s="3"/>
      <c r="AM8" s="44"/>
      <c r="AN8" s="44"/>
      <c r="AO8" s="44"/>
      <c r="AP8" s="44"/>
      <c r="AQ8" s="3"/>
      <c r="AS8" s="38"/>
      <c r="AT8" s="38"/>
      <c r="AU8" s="38"/>
      <c r="AV8" s="38"/>
      <c r="AW8" s="38"/>
      <c r="AX8" s="38"/>
      <c r="AY8" s="38"/>
      <c r="AZ8" s="38"/>
      <c r="BA8" s="38"/>
      <c r="BB8" s="38"/>
      <c r="BC8" s="38"/>
      <c r="BD8" s="38"/>
      <c r="BE8" s="38"/>
      <c r="BF8" s="38"/>
      <c r="BG8" s="38"/>
      <c r="BH8" s="38"/>
      <c r="BI8" s="38"/>
      <c r="BJ8" s="38"/>
      <c r="BK8" s="38"/>
    </row>
    <row r="9" spans="1:63" x14ac:dyDescent="0.4">
      <c r="A9" s="3" t="str">
        <f>IF(O9="","","検定")</f>
        <v/>
      </c>
      <c r="B9" s="3"/>
      <c r="C9" s="3" t="str">
        <f>IF(O9="","",5)</f>
        <v/>
      </c>
      <c r="D9" s="39" t="str">
        <f>IF(申請者情報!$C$2="","",申請者情報!$C$2)</f>
        <v/>
      </c>
      <c r="E9" s="3" t="str">
        <f>申請者情報!$C$3&amp;"　"&amp;申請者情報!$C$4</f>
        <v>　</v>
      </c>
      <c r="F9" s="44"/>
      <c r="G9" s="44"/>
      <c r="H9" s="44"/>
      <c r="I9" s="44"/>
      <c r="J9" s="3"/>
      <c r="K9" s="3"/>
      <c r="L9" s="3" t="str">
        <f>IF(O9="","","アネロイド型圧力計")</f>
        <v/>
      </c>
      <c r="M9" s="3" t="str">
        <f>IF(O9="","","アネロイド型血圧計")</f>
        <v/>
      </c>
      <c r="N9" s="48" t="str">
        <f>IF(O9="","","-")</f>
        <v/>
      </c>
      <c r="O9" s="3" t="str">
        <f>IF(識別表5!R5=0,"",識別表5!R5)</f>
        <v/>
      </c>
      <c r="P9" s="13" t="str">
        <f>IF(O8="","",識別表5!R3)</f>
        <v/>
      </c>
      <c r="Q9" s="3" t="str">
        <f>IF(O9="","",AT22)</f>
        <v/>
      </c>
      <c r="R9" s="3"/>
      <c r="S9" s="3" t="str">
        <f>IF(O9="","",Q9*O9)</f>
        <v/>
      </c>
      <c r="T9" s="3"/>
      <c r="U9" s="3"/>
      <c r="V9" s="46" t="str">
        <f>IF(O9="","","質量圧力計担当")</f>
        <v/>
      </c>
      <c r="W9" s="45" t="str">
        <f>IF(OR(O9="",識別表5!E16=""),"",識別表5!E16)</f>
        <v/>
      </c>
      <c r="X9" s="47" t="str">
        <f>IF(O9="","",O9)</f>
        <v/>
      </c>
      <c r="Y9" s="47">
        <f t="shared" si="0"/>
        <v>0</v>
      </c>
      <c r="Z9" s="3">
        <f>識別表5!$N$18</f>
        <v>0</v>
      </c>
      <c r="AA9" s="3">
        <f>識別表5!$N$19</f>
        <v>0</v>
      </c>
      <c r="AB9" s="3">
        <f>識別表5!$N$20</f>
        <v>0</v>
      </c>
      <c r="AC9" s="3">
        <f>識別表5!$S$18</f>
        <v>0</v>
      </c>
      <c r="AD9" s="3">
        <f>識別表5!$S$19</f>
        <v>0</v>
      </c>
      <c r="AE9" s="3">
        <f>識別表5!$S$20</f>
        <v>0</v>
      </c>
      <c r="AF9" s="43"/>
      <c r="AG9" s="43"/>
      <c r="AH9" s="43"/>
      <c r="AI9" s="43"/>
      <c r="AJ9" s="37"/>
      <c r="AK9" s="37"/>
      <c r="AL9" s="37"/>
      <c r="AM9" s="43"/>
      <c r="AN9" s="43"/>
      <c r="AO9" s="43"/>
      <c r="AP9" s="43"/>
      <c r="AQ9" s="37"/>
      <c r="AR9" s="35"/>
      <c r="AS9" s="35"/>
      <c r="AT9" s="35"/>
      <c r="AU9" s="35"/>
      <c r="AV9" s="35"/>
      <c r="AW9" s="35"/>
      <c r="AX9" s="35"/>
      <c r="AY9" s="35"/>
      <c r="AZ9" s="35"/>
      <c r="BA9" s="35"/>
      <c r="BB9" s="35"/>
      <c r="BC9" s="35"/>
      <c r="BD9" s="35"/>
      <c r="BE9" s="38"/>
      <c r="BF9" s="38"/>
      <c r="BG9" s="38"/>
      <c r="BH9" s="38"/>
      <c r="BI9" s="38"/>
      <c r="BJ9" s="38"/>
      <c r="BK9" s="38"/>
    </row>
    <row r="10" spans="1:63" x14ac:dyDescent="0.4">
      <c r="F10" s="38"/>
      <c r="G10" s="38"/>
      <c r="H10" s="38"/>
      <c r="Z10" s="37" t="s">
        <v>67</v>
      </c>
      <c r="AA10" s="36" t="s">
        <v>68</v>
      </c>
      <c r="AB10" s="36" t="s">
        <v>69</v>
      </c>
      <c r="AC10" s="36" t="s">
        <v>118</v>
      </c>
      <c r="AD10" s="36" t="s">
        <v>70</v>
      </c>
      <c r="AE10" s="36" t="s">
        <v>71</v>
      </c>
      <c r="AS10" s="38"/>
      <c r="AT10" s="38"/>
      <c r="AU10" s="38"/>
      <c r="AV10" s="38"/>
      <c r="AW10" s="38"/>
      <c r="AX10" s="38"/>
      <c r="AY10" s="38"/>
    </row>
    <row r="11" spans="1:63" x14ac:dyDescent="0.4">
      <c r="AS11" s="38"/>
      <c r="AT11" s="38"/>
      <c r="AU11" s="38"/>
      <c r="AV11" s="38"/>
      <c r="AW11" s="38"/>
      <c r="AX11" s="38"/>
      <c r="AY11" s="38"/>
    </row>
    <row r="12" spans="1:63" x14ac:dyDescent="0.4">
      <c r="AS12" s="38"/>
      <c r="AT12" s="38"/>
      <c r="AU12" s="38"/>
      <c r="AV12" s="38"/>
      <c r="AW12" s="38"/>
      <c r="AX12" s="38"/>
      <c r="AY12" s="38"/>
    </row>
    <row r="13" spans="1:63" x14ac:dyDescent="0.4">
      <c r="AS13" s="38"/>
      <c r="AT13" s="38"/>
      <c r="AU13" s="38"/>
      <c r="AV13" s="38"/>
      <c r="AW13" s="38"/>
      <c r="AX13" s="38"/>
      <c r="AY13" s="38"/>
      <c r="AZ13" s="23"/>
      <c r="BB13" s="24"/>
    </row>
    <row r="14" spans="1:63" x14ac:dyDescent="0.4">
      <c r="AS14" s="38"/>
      <c r="AT14" s="38"/>
      <c r="AU14" s="38"/>
      <c r="AV14" s="38"/>
      <c r="AW14" s="38"/>
      <c r="AX14" s="38"/>
      <c r="AY14" s="38"/>
      <c r="AZ14" s="23"/>
      <c r="BB14" s="24"/>
    </row>
    <row r="15" spans="1:63" x14ac:dyDescent="0.4">
      <c r="AS15" s="38"/>
      <c r="AT15" s="38"/>
      <c r="AU15" s="38"/>
      <c r="AV15" s="38"/>
      <c r="AW15" s="38"/>
      <c r="AX15" s="38"/>
      <c r="AY15" s="38"/>
      <c r="AZ15" s="23"/>
      <c r="BB15" s="24"/>
    </row>
    <row r="16" spans="1:63" x14ac:dyDescent="0.4">
      <c r="AS16" s="38"/>
      <c r="AT16" s="38"/>
      <c r="AU16" s="38"/>
      <c r="AV16" s="38"/>
      <c r="AW16" s="38"/>
      <c r="AX16" s="38"/>
      <c r="AY16" s="38"/>
      <c r="AZ16" s="23"/>
      <c r="BB16" s="24"/>
    </row>
    <row r="17" spans="45:52" x14ac:dyDescent="0.4">
      <c r="AS17" s="38"/>
      <c r="AT17" s="38"/>
      <c r="AU17" s="38"/>
      <c r="AV17" s="38"/>
      <c r="AW17" s="38"/>
      <c r="AX17" s="38"/>
      <c r="AY17" s="38"/>
      <c r="AZ17" s="23"/>
    </row>
    <row r="18" spans="45:52" x14ac:dyDescent="0.4">
      <c r="AS18" s="38"/>
      <c r="AT18" s="38"/>
      <c r="AU18" s="38"/>
      <c r="AV18" s="38"/>
      <c r="AW18" s="38"/>
      <c r="AX18" s="38"/>
      <c r="AY18" s="38"/>
      <c r="AZ18" s="23"/>
    </row>
    <row r="19" spans="45:52" x14ac:dyDescent="0.4">
      <c r="AS19" s="38"/>
      <c r="AT19" s="38"/>
      <c r="AU19" s="38"/>
      <c r="AV19" s="38"/>
      <c r="AW19" s="38"/>
      <c r="AX19" s="38"/>
      <c r="AY19" s="38"/>
    </row>
    <row r="20" spans="45:52" x14ac:dyDescent="0.4">
      <c r="AS20" t="s">
        <v>42</v>
      </c>
      <c r="AV20" s="23" t="s">
        <v>50</v>
      </c>
      <c r="AX20" s="24"/>
    </row>
    <row r="21" spans="45:52" x14ac:dyDescent="0.4">
      <c r="AS21" s="3" t="s">
        <v>43</v>
      </c>
      <c r="AT21" s="3" t="s">
        <v>76</v>
      </c>
      <c r="AV21" s="3" t="s">
        <v>51</v>
      </c>
      <c r="AX21" s="24" t="s">
        <v>64</v>
      </c>
    </row>
    <row r="22" spans="45:52" x14ac:dyDescent="0.4">
      <c r="AS22" s="3" t="s">
        <v>49</v>
      </c>
      <c r="AT22" s="3">
        <v>190</v>
      </c>
      <c r="AV22" s="3" t="s">
        <v>52</v>
      </c>
      <c r="AX22" s="3" t="str">
        <f>IF(申請者情報!C3="","氏　　　　名","名　　　　称")</f>
        <v>氏　　　　名</v>
      </c>
    </row>
    <row r="23" spans="45:52" x14ac:dyDescent="0.4">
      <c r="AV23" s="3" t="s">
        <v>53</v>
      </c>
      <c r="AX23" s="3" t="str">
        <f>IF(申請者情報!C3="","","代表者の氏名")</f>
        <v/>
      </c>
    </row>
    <row r="24" spans="45:52" x14ac:dyDescent="0.4">
      <c r="AV24" s="3" t="s">
        <v>54</v>
      </c>
      <c r="AX24" s="24"/>
    </row>
    <row r="25" spans="45:52" x14ac:dyDescent="0.4">
      <c r="AV25" s="3" t="s">
        <v>55</v>
      </c>
      <c r="AX25" s="24"/>
    </row>
    <row r="26" spans="45:52" x14ac:dyDescent="0.4">
      <c r="AX26" s="24"/>
    </row>
    <row r="27" spans="45:52" x14ac:dyDescent="0.4">
      <c r="AV27" s="23" t="s">
        <v>46</v>
      </c>
      <c r="AX27" s="24"/>
    </row>
    <row r="28" spans="45:52" x14ac:dyDescent="0.4">
      <c r="AS28" s="20"/>
      <c r="AV28" s="3" t="s">
        <v>56</v>
      </c>
      <c r="AX28" s="24"/>
    </row>
    <row r="29" spans="45:52" x14ac:dyDescent="0.4">
      <c r="AS29" s="19"/>
      <c r="AV29" s="3" t="s">
        <v>57</v>
      </c>
      <c r="AX29" s="24"/>
    </row>
    <row r="30" spans="45:52" x14ac:dyDescent="0.4">
      <c r="AS30" s="19"/>
      <c r="AX30" s="24"/>
    </row>
    <row r="31" spans="45:52" x14ac:dyDescent="0.4">
      <c r="AS31" s="19"/>
      <c r="AX31" s="24"/>
    </row>
    <row r="32" spans="45:52" x14ac:dyDescent="0.4">
      <c r="AS32" s="34"/>
      <c r="AT32" s="34"/>
      <c r="AU32" s="34"/>
      <c r="AV32" s="34"/>
      <c r="AW32" s="19"/>
    </row>
    <row r="33" spans="45:49" x14ac:dyDescent="0.4">
      <c r="AS33" s="34"/>
      <c r="AT33" s="34"/>
      <c r="AU33" s="34"/>
      <c r="AV33" s="34"/>
      <c r="AW33" s="19"/>
    </row>
    <row r="34" spans="45:49" x14ac:dyDescent="0.4">
      <c r="AS34" s="34"/>
      <c r="AT34" s="34"/>
      <c r="AU34" s="34"/>
      <c r="AV34" s="34"/>
    </row>
    <row r="35" spans="45:49" x14ac:dyDescent="0.4">
      <c r="AS35" s="34"/>
      <c r="AT35" s="34"/>
      <c r="AU35" s="34"/>
      <c r="AV35" s="34"/>
    </row>
    <row r="36" spans="45:49" x14ac:dyDescent="0.4">
      <c r="AS36" s="34"/>
      <c r="AT36" s="34"/>
      <c r="AU36" s="34"/>
      <c r="AV36" s="34"/>
    </row>
    <row r="37" spans="45:49" x14ac:dyDescent="0.4">
      <c r="AS37" s="34"/>
      <c r="AT37" s="34"/>
      <c r="AU37" s="34"/>
      <c r="AV37" s="34"/>
    </row>
  </sheetData>
  <sheetProtection password="E95D" sheet="1" selectLockedCells="1"/>
  <mergeCells count="36">
    <mergeCell ref="AP3:AP4"/>
    <mergeCell ref="AQ3:AQ4"/>
    <mergeCell ref="A2:U2"/>
    <mergeCell ref="V2:AQ2"/>
    <mergeCell ref="A3:A4"/>
    <mergeCell ref="B3:B4"/>
    <mergeCell ref="C3:C4"/>
    <mergeCell ref="D3:D4"/>
    <mergeCell ref="E3:E4"/>
    <mergeCell ref="F3:F4"/>
    <mergeCell ref="G3:G4"/>
    <mergeCell ref="H3:H4"/>
    <mergeCell ref="O3:O4"/>
    <mergeCell ref="I3:I4"/>
    <mergeCell ref="J3:J4"/>
    <mergeCell ref="R3:R4"/>
    <mergeCell ref="K3:K4"/>
    <mergeCell ref="AN3:AN4"/>
    <mergeCell ref="V3:V4"/>
    <mergeCell ref="W3:W4"/>
    <mergeCell ref="X3:X4"/>
    <mergeCell ref="Y3:Y4"/>
    <mergeCell ref="Z3:AI3"/>
    <mergeCell ref="L3:L4"/>
    <mergeCell ref="M3:M4"/>
    <mergeCell ref="N3:N4"/>
    <mergeCell ref="P3:P4"/>
    <mergeCell ref="Q3:Q4"/>
    <mergeCell ref="AJ3:AJ4"/>
    <mergeCell ref="AK3:AK4"/>
    <mergeCell ref="AL3:AL4"/>
    <mergeCell ref="AM3:AM4"/>
    <mergeCell ref="S3:S4"/>
    <mergeCell ref="T3:T4"/>
    <mergeCell ref="U3:U4"/>
    <mergeCell ref="AO3:AO4"/>
  </mergeCells>
  <phoneticPr fontId="1"/>
  <dataValidations count="1">
    <dataValidation allowBlank="1" showInputMessage="1" sqref="Z5:AE9"/>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申請者情報</vt:lpstr>
      <vt:lpstr>識別表1</vt:lpstr>
      <vt:lpstr>識別表2</vt:lpstr>
      <vt:lpstr>識別表3</vt:lpstr>
      <vt:lpstr>識別表4</vt:lpstr>
      <vt:lpstr>識別表5</vt:lpstr>
      <vt:lpstr>申請書</vt:lpstr>
      <vt:lpstr>入力フォーム</vt:lpstr>
      <vt:lpstr>識別表1!Print_Area</vt:lpstr>
      <vt:lpstr>識別表2!Print_Area</vt:lpstr>
      <vt:lpstr>識別表3!Print_Area</vt:lpstr>
      <vt:lpstr>識別表4!Print_Area</vt:lpstr>
      <vt:lpstr>識別表5!Print_Area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2024-03-07T04:18:09Z</cp:lastPrinted>
  <dcterms:created xsi:type="dcterms:W3CDTF">2020-11-18T02:15:22Z</dcterms:created>
  <dcterms:modified xsi:type="dcterms:W3CDTF">2024-03-11T06:57:04Z</dcterms:modified>
</cp:coreProperties>
</file>